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720" yWindow="315" windowWidth="17955" windowHeight="11775" firstSheet="1" activeTab="5"/>
  </bookViews>
  <sheets>
    <sheet name="All c) FCDDE" sheetId="1" r:id="rId1"/>
    <sheet name="All c) FCDDE SG2014" sheetId="2" r:id="rId2"/>
    <sheet name="fondo crediti dubbi" sheetId="3" r:id="rId3"/>
    <sheet name="All c) FCDDE SG2015" sheetId="6" r:id="rId4"/>
    <sheet name="All c) FCDDE SG2016" sheetId="7" r:id="rId5"/>
    <sheet name="Foglio1" sheetId="8" r:id="rId6"/>
  </sheets>
  <definedNames>
    <definedName name="_xlnm.Print_Area" localSheetId="0">'All c) FCDDE'!$A$1:$F$107</definedName>
    <definedName name="_xlnm.Print_Area" localSheetId="1">'All c) FCDDE SG2014'!$A$1:$F$105</definedName>
    <definedName name="_xlnm.Print_Area" localSheetId="3">'All c) FCDDE SG2015'!$A$1:$F$105</definedName>
    <definedName name="_xlnm.Print_Area" localSheetId="4">'All c) FCDDE SG2016'!$A$1:$F$107</definedName>
    <definedName name="_xlnm.Print_Titles" localSheetId="0">'All c) FCDDE'!$A:$B,'All c) FCDDE'!$1:$8</definedName>
    <definedName name="_xlnm.Print_Titles" localSheetId="1">'All c) FCDDE SG2014'!$A:$B,'All c) FCDDE SG2014'!$1:$6</definedName>
    <definedName name="_xlnm.Print_Titles" localSheetId="3">'All c) FCDDE SG2015'!$A:$B,'All c) FCDDE SG2015'!$1:$6</definedName>
    <definedName name="_xlnm.Print_Titles" localSheetId="4">'All c) FCDDE SG2016'!$A:$B,'All c) FCDDE SG2016'!$1:$8</definedName>
  </definedNames>
  <calcPr calcId="125725"/>
</workbook>
</file>

<file path=xl/calcChain.xml><?xml version="1.0" encoding="utf-8"?>
<calcChain xmlns="http://schemas.openxmlformats.org/spreadsheetml/2006/main">
  <c r="E12" i="7"/>
  <c r="E31" s="1"/>
  <c r="D12"/>
  <c r="C12"/>
  <c r="E10" i="6"/>
  <c r="E29" s="1"/>
  <c r="D10"/>
  <c r="C10"/>
  <c r="G18" i="3"/>
  <c r="E10" i="2"/>
  <c r="D10"/>
  <c r="C10"/>
  <c r="M18" i="3"/>
  <c r="I18"/>
  <c r="N5"/>
  <c r="J5"/>
  <c r="M5"/>
  <c r="K5"/>
  <c r="K18" s="1"/>
  <c r="I5"/>
  <c r="G5"/>
  <c r="E5"/>
  <c r="L2"/>
  <c r="J2"/>
  <c r="G2"/>
  <c r="E49" i="7"/>
  <c r="E47" i="6"/>
  <c r="N3" i="3"/>
  <c r="N15"/>
  <c r="N13"/>
  <c r="M13"/>
  <c r="L15"/>
  <c r="L13"/>
  <c r="L8"/>
  <c r="L9"/>
  <c r="L10"/>
  <c r="L11"/>
  <c r="L7"/>
  <c r="L3"/>
  <c r="K13"/>
  <c r="H13"/>
  <c r="I13"/>
  <c r="G13"/>
  <c r="J9"/>
  <c r="G9"/>
  <c r="J11"/>
  <c r="G11"/>
  <c r="E91" i="7"/>
  <c r="D91"/>
  <c r="C91"/>
  <c r="E79"/>
  <c r="E99" s="1"/>
  <c r="D79"/>
  <c r="D99" s="1"/>
  <c r="C79"/>
  <c r="E51"/>
  <c r="C51"/>
  <c r="E46"/>
  <c r="D46"/>
  <c r="C46"/>
  <c r="E89" i="6"/>
  <c r="D89"/>
  <c r="C89"/>
  <c r="E77"/>
  <c r="E97" s="1"/>
  <c r="D77"/>
  <c r="D97" s="1"/>
  <c r="C77"/>
  <c r="E49"/>
  <c r="C49"/>
  <c r="E44"/>
  <c r="D44"/>
  <c r="C44"/>
  <c r="E49" i="2"/>
  <c r="J15" i="3"/>
  <c r="J8"/>
  <c r="L5" l="1"/>
  <c r="E57" i="6"/>
  <c r="F49"/>
  <c r="F51" i="7"/>
  <c r="E59"/>
  <c r="E14"/>
  <c r="E12" i="6"/>
  <c r="E47" i="2"/>
  <c r="C49"/>
  <c r="G15" i="3"/>
  <c r="G8"/>
  <c r="E13" l="1"/>
  <c r="G7"/>
  <c r="J7"/>
  <c r="G10"/>
  <c r="J10"/>
  <c r="G3"/>
  <c r="J3"/>
  <c r="D51" i="7"/>
  <c r="D49" i="6"/>
  <c r="E93" i="7"/>
  <c r="E91" i="6"/>
  <c r="D49" i="2"/>
  <c r="F49" s="1"/>
  <c r="C12"/>
  <c r="D12" l="1"/>
  <c r="C29" i="6"/>
  <c r="F10"/>
  <c r="F12" s="1"/>
  <c r="C12"/>
  <c r="E18" i="3"/>
  <c r="C49" i="7"/>
  <c r="C47" i="6"/>
  <c r="C47" i="2"/>
  <c r="C57" s="1"/>
  <c r="J13" i="3"/>
  <c r="C31" i="7"/>
  <c r="F12"/>
  <c r="F14" s="1"/>
  <c r="C14"/>
  <c r="E96"/>
  <c r="E94" i="6"/>
  <c r="E89" i="2"/>
  <c r="D89"/>
  <c r="C89"/>
  <c r="E77"/>
  <c r="E97" s="1"/>
  <c r="D77"/>
  <c r="D97" s="1"/>
  <c r="C77"/>
  <c r="E44"/>
  <c r="D44"/>
  <c r="C44"/>
  <c r="E29"/>
  <c r="C29"/>
  <c r="J18" i="3" l="1"/>
  <c r="L18"/>
  <c r="N18"/>
  <c r="D29" i="2"/>
  <c r="D47"/>
  <c r="D57" s="1"/>
  <c r="D49" i="7"/>
  <c r="D59" s="1"/>
  <c r="D47" i="6"/>
  <c r="D57" s="1"/>
  <c r="F49" i="7"/>
  <c r="C59"/>
  <c r="F59" s="1"/>
  <c r="D29" i="6"/>
  <c r="D12"/>
  <c r="F29"/>
  <c r="F31" i="7"/>
  <c r="C57" i="6"/>
  <c r="F57" s="1"/>
  <c r="F47"/>
  <c r="D31" i="7"/>
  <c r="D14"/>
  <c r="E57" i="2"/>
  <c r="E91" s="1"/>
  <c r="F47"/>
  <c r="E12"/>
  <c r="F10"/>
  <c r="F12" s="1"/>
  <c r="F29"/>
  <c r="C91"/>
  <c r="C94" s="1"/>
  <c r="E96" i="1"/>
  <c r="E91"/>
  <c r="D91"/>
  <c r="C91"/>
  <c r="E79"/>
  <c r="E99" s="1"/>
  <c r="D79"/>
  <c r="D99" s="1"/>
  <c r="C79"/>
  <c r="E59"/>
  <c r="D59"/>
  <c r="C59"/>
  <c r="E46"/>
  <c r="D46"/>
  <c r="C46"/>
  <c r="E31"/>
  <c r="D31"/>
  <c r="D93" s="1"/>
  <c r="D96" s="1"/>
  <c r="C31"/>
  <c r="D91" i="2" l="1"/>
  <c r="D94" s="1"/>
  <c r="D91" i="6"/>
  <c r="D94" s="1"/>
  <c r="D93" i="7"/>
  <c r="D96" s="1"/>
  <c r="C93"/>
  <c r="F93" s="1"/>
  <c r="C91" i="6"/>
  <c r="F57" i="2"/>
  <c r="E94"/>
  <c r="F94" s="1"/>
  <c r="F91"/>
  <c r="C93" i="1"/>
  <c r="E93"/>
  <c r="C96" i="7" l="1"/>
  <c r="F96" s="1"/>
  <c r="C94" i="6"/>
  <c r="F94" s="1"/>
  <c r="F91"/>
</calcChain>
</file>

<file path=xl/sharedStrings.xml><?xml version="1.0" encoding="utf-8"?>
<sst xmlns="http://schemas.openxmlformats.org/spreadsheetml/2006/main" count="526" uniqueCount="120">
  <si>
    <t>Allegato c) - Fondo crediti di dubbia esigibilità</t>
  </si>
  <si>
    <t>COMPOSIZIONE DELL'ACCANTONAMENTO AL FONDO CREDITI DI DUBBIA ESIGIBILITA'*</t>
  </si>
  <si>
    <t>Esercizio finanziario  ………………….</t>
  </si>
  <si>
    <t>(predisporre un allegato per ciascun anno del bilancio di previsione)</t>
  </si>
  <si>
    <t xml:space="preserve">
TIPOLOGIA
</t>
  </si>
  <si>
    <t>DENOMINAZIONE</t>
  </si>
  <si>
    <r>
      <t xml:space="preserve">STANZIAMENTI DI BILANCIO 
</t>
    </r>
    <r>
      <rPr>
        <b/>
        <i/>
        <sz val="10"/>
        <rFont val="Calibri"/>
        <family val="2"/>
      </rPr>
      <t>(a)</t>
    </r>
  </si>
  <si>
    <r>
      <t xml:space="preserve">ACCANTONAMENTO OBBLIGATORIO AL FONDO (*)
</t>
    </r>
    <r>
      <rPr>
        <b/>
        <i/>
        <sz val="10"/>
        <rFont val="Calibri"/>
        <family val="2"/>
      </rPr>
      <t>(b)</t>
    </r>
  </si>
  <si>
    <r>
      <t xml:space="preserve">ACCANTONAMENTO EFFETTIVO DI BILANCIO (**)
</t>
    </r>
    <r>
      <rPr>
        <b/>
        <i/>
        <sz val="10"/>
        <rFont val="Calibri"/>
        <family val="2"/>
      </rPr>
      <t xml:space="preserve">(c) </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</si>
  <si>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</si>
  <si>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</si>
  <si>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</si>
  <si>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</si>
  <si>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</si>
  <si>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</si>
  <si>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</si>
  <si>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</si>
  <si>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r>
      <t xml:space="preserve">Tipologia 102: Tributi destinati al finanziamento della sanità </t>
    </r>
    <r>
      <rPr>
        <b/>
        <i/>
        <sz val="10"/>
        <rFont val="Calibri"/>
        <family val="2"/>
      </rPr>
      <t>(solo per le Regioni)</t>
    </r>
  </si>
  <si>
    <t>Tipologia 102: Tributi destinati al finanziamento della sanità non accertati per cassa</t>
  </si>
  <si>
    <t>1010300</t>
  </si>
  <si>
    <r>
      <t xml:space="preserve">Tipologia 103: Tributi devoluti e regolati alle autonomie speciali  </t>
    </r>
    <r>
      <rPr>
        <b/>
        <i/>
        <sz val="10"/>
        <rFont val="Calibri"/>
        <family val="2"/>
      </rPr>
      <t>(solo per le Regioni)</t>
    </r>
  </si>
  <si>
    <t>Tipologia 103: Tributi devoluti e regolati alle autonomie speciali  non accertati per cassa</t>
  </si>
  <si>
    <t>1010400</t>
  </si>
  <si>
    <t>Tipologia 104: Compartecipazioni di tributi</t>
  </si>
  <si>
    <t>1030100</t>
  </si>
  <si>
    <t>Tipologia 301: Fondi perequativi da Amministrazioni Centrali</t>
  </si>
  <si>
    <t>1030200</t>
  </si>
  <si>
    <r>
      <t xml:space="preserve">Tipologia 302: Fondi perequativi dalla Regione o Provincia autonoma </t>
    </r>
    <r>
      <rPr>
        <b/>
        <i/>
        <sz val="10"/>
        <rFont val="Calibri"/>
        <family val="2"/>
      </rPr>
      <t>(solo per gli Enti locali)</t>
    </r>
  </si>
  <si>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</si>
  <si>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</si>
  <si>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</si>
  <si>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</si>
  <si>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</si>
  <si>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</si>
  <si>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</si>
  <si>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</si>
  <si>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</si>
  <si>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</si>
  <si>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</si>
  <si>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</si>
  <si>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</si>
  <si>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</si>
  <si>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</si>
  <si>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</si>
  <si>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</si>
  <si>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</si>
  <si>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</si>
  <si>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</si>
  <si>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</si>
  <si>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</si>
  <si>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</si>
  <si>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</si>
  <si>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</si>
  <si>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</si>
  <si>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</si>
  <si>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</si>
  <si>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</si>
  <si>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</si>
  <si>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</si>
  <si>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</si>
  <si>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</si>
  <si>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</si>
  <si>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</si>
  <si>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</si>
  <si>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</si>
  <si>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</si>
  <si>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</si>
  <si>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</si>
  <si>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</si>
  <si>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</si>
  <si>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</si>
  <si>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</si>
  <si>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</si>
  <si>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</si>
  <si>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</si>
  <si>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</si>
  <si>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</si>
  <si>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</si>
  <si>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</si>
  <si>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</si>
  <si>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</si>
  <si>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</si>
  <si>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</si>
  <si>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</si>
  <si>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</si>
  <si>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</si>
  <si>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</si>
  <si>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</si>
  <si>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TOTALE GENERALE (***)</t>
  </si>
  <si>
    <r>
      <t xml:space="preserve">DI CUI   FONDO CREDITI DI DUBBIA ESIGIBILITA' DI PARTE CORRENTE </t>
    </r>
    <r>
      <rPr>
        <i/>
        <sz val="11"/>
        <rFont val="Calibri"/>
        <family val="2"/>
      </rPr>
      <t>(**)</t>
    </r>
  </si>
  <si>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</si>
  <si>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</si>
  <si>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n. 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</si>
  <si>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</si>
  <si>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dei due capitoli riguardanti il  fondo crediti di dubbia esigibilità stanziati nel bilancio. Nel bilancio di previsione il fondo crediti di dubbia esigibilità  è articolato in due distinti capitoli di spesa:  il fondo crediti di dubbia esigibilità riguardante  le entrate di dubbia esigibilità del titolo 4 delle entrate (stanziato nel titolo 2 delle spese), e il fondo riguardante tutte le altre entrate (stanziato nel titolo 1 della spesa).   </t>
  </si>
  <si>
    <t>Esercizio finanziario 2014</t>
  </si>
  <si>
    <t>cap</t>
  </si>
  <si>
    <t>art</t>
  </si>
  <si>
    <t>descrizione</t>
  </si>
  <si>
    <t>PREVISIONE 2014</t>
  </si>
  <si>
    <t>NOTE</t>
  </si>
  <si>
    <t>PROVENTI CONTRAVVENZIONALI CIRCOLAZIONE STRADALE - NOTIFICATO</t>
  </si>
  <si>
    <t>tipologia</t>
  </si>
  <si>
    <t>Esercizio finanziario 2015</t>
  </si>
  <si>
    <t>TOTALE FONDO</t>
  </si>
  <si>
    <t>media non riscosso</t>
  </si>
  <si>
    <t>quota fondo da media</t>
  </si>
  <si>
    <t>% accantonamento</t>
  </si>
  <si>
    <t>totale</t>
  </si>
  <si>
    <t>Esercizio finanziario 2016</t>
  </si>
  <si>
    <t>PROVENTI ILLUMINAZIONE VOTIVA</t>
  </si>
  <si>
    <t>TARI - TASSA GESTIONE RIFIUTI</t>
  </si>
  <si>
    <t>PROVENTI IMPIANTI SPORTIVI</t>
  </si>
  <si>
    <t>PROVENTI REFEZIONE SCOLASTICA</t>
  </si>
  <si>
    <t>PROVENTI TRASPORTO SCOLASTICO</t>
  </si>
  <si>
    <t>PROVENTI ASILI NIDO</t>
  </si>
  <si>
    <t>fondo accantonato 2014</t>
  </si>
  <si>
    <t>fondo accantonato 2015</t>
  </si>
  <si>
    <t>fondo accantonato 2016</t>
  </si>
  <si>
    <t>RECUPERI TRIBUTARI</t>
  </si>
</sst>
</file>

<file path=xl/styles.xml><?xml version="1.0" encoding="utf-8"?>
<styleSheet xmlns="http://schemas.openxmlformats.org/spreadsheetml/2006/main">
  <numFmts count="4">
    <numFmt numFmtId="41" formatCode="_-* #,##0_-;\-* #,##0_-;_-* &quot;-&quot;_-;_-@_-"/>
    <numFmt numFmtId="43" formatCode="_-* #,##0.00_-;\-* #,##0.00_-;_-* &quot;-&quot;??_-;_-@_-"/>
    <numFmt numFmtId="164" formatCode="_-[$€-2]\ * #,##0.00_-;\-[$€-2]\ * #,##0.00_-;_-[$€-2]\ * &quot;-&quot;??_-"/>
    <numFmt numFmtId="165" formatCode="_-&quot;L.&quot;\ * #,##0.00_-;\-&quot;L.&quot;\ * #,##0.00_-;_-&quot;L.&quot;\ * &quot;-&quot;??_-;_-@_-"/>
  </numFmts>
  <fonts count="26">
    <font>
      <sz val="11"/>
      <color theme="1"/>
      <name val="Calibri"/>
      <family val="2"/>
      <scheme val="minor"/>
    </font>
    <font>
      <b/>
      <sz val="11"/>
      <color theme="1"/>
      <name val="Calibri"/>
      <family val="2"/>
      <scheme val="minor"/>
    </font>
    <font>
      <b/>
      <sz val="16"/>
      <name val="Calibri"/>
      <family val="2"/>
    </font>
    <font>
      <b/>
      <sz val="11"/>
      <color indexed="8"/>
      <name val="Calibri"/>
      <family val="2"/>
    </font>
    <font>
      <i/>
      <sz val="14"/>
      <name val="Calibri"/>
      <family val="2"/>
    </font>
    <font>
      <i/>
      <sz val="11"/>
      <color theme="1"/>
      <name val="Calibri"/>
      <family val="2"/>
      <scheme val="minor"/>
    </font>
    <font>
      <b/>
      <sz val="10"/>
      <name val="Calibri"/>
      <family val="2"/>
    </font>
    <font>
      <b/>
      <i/>
      <sz val="10"/>
      <name val="Calibri"/>
      <family val="2"/>
    </font>
    <font>
      <sz val="10"/>
      <name val="Calibri"/>
      <family val="2"/>
    </font>
    <font>
      <sz val="10"/>
      <color indexed="8"/>
      <name val="Calibri"/>
      <family val="2"/>
    </font>
    <font>
      <i/>
      <sz val="10"/>
      <name val="Calibri"/>
      <family val="2"/>
    </font>
    <font>
      <sz val="11"/>
      <name val="Calibri"/>
      <family val="2"/>
    </font>
    <font>
      <b/>
      <sz val="9"/>
      <color indexed="8"/>
      <name val="Calibri"/>
      <family val="2"/>
    </font>
    <font>
      <sz val="9"/>
      <color indexed="8"/>
      <name val="Calibri"/>
      <family val="2"/>
    </font>
    <font>
      <b/>
      <sz val="10"/>
      <color theme="1"/>
      <name val="Calibri"/>
      <family val="2"/>
      <scheme val="minor"/>
    </font>
    <font>
      <b/>
      <i/>
      <sz val="11"/>
      <name val="Calibri"/>
      <family val="2"/>
    </font>
    <font>
      <i/>
      <sz val="11"/>
      <name val="Calibri"/>
      <family val="2"/>
    </font>
    <font>
      <sz val="10"/>
      <name val="Arial"/>
      <family val="2"/>
    </font>
    <font>
      <sz val="8"/>
      <name val="Times New Roman"/>
      <family val="1"/>
    </font>
    <font>
      <sz val="11"/>
      <color theme="1"/>
      <name val="Calibri"/>
      <family val="2"/>
      <scheme val="minor"/>
    </font>
    <font>
      <sz val="10"/>
      <name val="Arial"/>
      <family val="2"/>
    </font>
    <font>
      <b/>
      <sz val="8"/>
      <name val="Arial"/>
      <family val="2"/>
    </font>
    <font>
      <sz val="8"/>
      <name val="Arial"/>
      <family val="2"/>
    </font>
    <font>
      <sz val="8"/>
      <color rgb="FFFF0000"/>
      <name val="Arial"/>
      <family val="2"/>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right/>
      <top/>
      <bottom style="double">
        <color indexed="64"/>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bottom/>
      <diagonal/>
    </border>
    <border>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top style="double">
        <color indexed="64"/>
      </top>
      <bottom/>
      <diagonal/>
    </border>
  </borders>
  <cellStyleXfs count="32">
    <xf numFmtId="0" fontId="0" fillId="0" borderId="0"/>
    <xf numFmtId="164" fontId="17" fillId="0" borderId="0" applyFont="0" applyFill="0" applyBorder="0" applyAlignment="0" applyProtection="0"/>
    <xf numFmtId="41" fontId="17" fillId="0" borderId="0" applyFont="0" applyFill="0" applyBorder="0" applyAlignment="0" applyProtection="0"/>
    <xf numFmtId="0" fontId="18" fillId="0" borderId="0"/>
    <xf numFmtId="0" fontId="17" fillId="0" borderId="0"/>
    <xf numFmtId="0" fontId="17" fillId="0" borderId="0"/>
    <xf numFmtId="43" fontId="19" fillId="0" borderId="0" applyFont="0" applyFill="0" applyBorder="0" applyAlignment="0" applyProtection="0"/>
    <xf numFmtId="0" fontId="20" fillId="0" borderId="0"/>
    <xf numFmtId="9"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0" fontId="17" fillId="0" borderId="0" applyNumberForma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7" fillId="0" borderId="0"/>
    <xf numFmtId="0" fontId="17" fillId="0" borderId="0"/>
    <xf numFmtId="0" fontId="19" fillId="0" borderId="0"/>
    <xf numFmtId="0" fontId="19" fillId="0" borderId="0"/>
    <xf numFmtId="9" fontId="17" fillId="0" borderId="0" applyFont="0" applyFill="0" applyBorder="0" applyAlignment="0" applyProtection="0"/>
    <xf numFmtId="9"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9" fontId="19" fillId="0" borderId="0" applyFont="0" applyFill="0" applyBorder="0" applyAlignment="0" applyProtection="0"/>
  </cellStyleXfs>
  <cellXfs count="253">
    <xf numFmtId="0" fontId="0" fillId="0" borderId="0" xfId="0"/>
    <xf numFmtId="0" fontId="0" fillId="0" borderId="0" xfId="0" applyFill="1"/>
    <xf numFmtId="0" fontId="3" fillId="0" borderId="0" xfId="0" applyFont="1" applyFill="1"/>
    <xf numFmtId="0" fontId="2" fillId="0" borderId="0" xfId="0" applyFont="1" applyFill="1" applyBorder="1" applyAlignment="1">
      <alignment horizontal="right"/>
    </xf>
    <xf numFmtId="0" fontId="2" fillId="0" borderId="0" xfId="0" applyFont="1" applyFill="1" applyBorder="1" applyAlignment="1">
      <alignment vertical="center"/>
    </xf>
    <xf numFmtId="0" fontId="5" fillId="0" borderId="1" xfId="0" applyFont="1" applyFill="1" applyBorder="1" applyAlignment="1"/>
    <xf numFmtId="0" fontId="8" fillId="0" borderId="0" xfId="0" applyFont="1" applyFill="1" applyBorder="1"/>
    <xf numFmtId="0" fontId="0" fillId="0" borderId="10" xfId="0" applyBorder="1" applyAlignment="1"/>
    <xf numFmtId="0" fontId="0" fillId="0" borderId="3" xfId="0" applyBorder="1" applyAlignment="1"/>
    <xf numFmtId="1" fontId="0" fillId="0" borderId="0" xfId="0" applyNumberFormat="1" applyFont="1" applyBorder="1" applyAlignment="1">
      <alignment horizontal="center"/>
    </xf>
    <xf numFmtId="0" fontId="0" fillId="0" borderId="3" xfId="0" applyFont="1" applyBorder="1" applyAlignment="1"/>
    <xf numFmtId="0" fontId="0" fillId="0" borderId="4" xfId="0" applyFont="1" applyBorder="1" applyAlignment="1"/>
    <xf numFmtId="10" fontId="0" fillId="0" borderId="11" xfId="0" applyNumberFormat="1" applyFont="1" applyBorder="1" applyAlignment="1"/>
    <xf numFmtId="0" fontId="7" fillId="0" borderId="10" xfId="0" applyFont="1" applyFill="1" applyBorder="1" applyAlignment="1">
      <alignment wrapText="1"/>
    </xf>
    <xf numFmtId="0" fontId="6" fillId="0" borderId="12" xfId="0" applyFont="1" applyFill="1" applyBorder="1" applyAlignment="1">
      <alignment wrapText="1"/>
    </xf>
    <xf numFmtId="1" fontId="10" fillId="0" borderId="0" xfId="0" applyNumberFormat="1" applyFont="1" applyFill="1" applyBorder="1" applyAlignment="1">
      <alignment horizontal="center" wrapText="1"/>
    </xf>
    <xf numFmtId="0" fontId="0" fillId="0" borderId="12" xfId="0" applyFont="1" applyBorder="1" applyAlignment="1"/>
    <xf numFmtId="0" fontId="0" fillId="0" borderId="13" xfId="0" applyFont="1" applyBorder="1" applyAlignment="1"/>
    <xf numFmtId="10" fontId="10" fillId="0" borderId="11" xfId="0" applyNumberFormat="1" applyFont="1" applyFill="1" applyBorder="1" applyAlignment="1">
      <alignment wrapText="1"/>
    </xf>
    <xf numFmtId="0" fontId="6" fillId="0" borderId="10" xfId="0" applyFont="1" applyFill="1" applyBorder="1" applyAlignment="1">
      <alignment horizontal="center" wrapText="1"/>
    </xf>
    <xf numFmtId="0" fontId="6" fillId="0" borderId="12" xfId="0" applyFont="1" applyFill="1" applyBorder="1" applyAlignment="1">
      <alignment horizontal="left" wrapText="1"/>
    </xf>
    <xf numFmtId="1" fontId="8" fillId="0" borderId="0" xfId="0" applyNumberFormat="1" applyFont="1" applyFill="1" applyBorder="1" applyAlignment="1">
      <alignment horizontal="center" wrapText="1"/>
    </xf>
    <xf numFmtId="10" fontId="8" fillId="0" borderId="11" xfId="0" applyNumberFormat="1" applyFont="1" applyFill="1" applyBorder="1" applyAlignment="1">
      <alignment horizontal="left" wrapText="1"/>
    </xf>
    <xf numFmtId="0" fontId="6" fillId="0" borderId="10" xfId="0" quotePrefix="1" applyFont="1" applyFill="1" applyBorder="1" applyAlignment="1">
      <alignment horizontal="center" wrapText="1"/>
    </xf>
    <xf numFmtId="2" fontId="8" fillId="0" borderId="12" xfId="0" applyNumberFormat="1" applyFont="1" applyFill="1" applyBorder="1" applyAlignment="1">
      <alignment horizontal="center" wrapText="1"/>
    </xf>
    <xf numFmtId="2" fontId="8" fillId="0" borderId="13" xfId="0" applyNumberFormat="1" applyFont="1" applyFill="1" applyBorder="1" applyAlignment="1">
      <alignment horizontal="center" wrapText="1"/>
    </xf>
    <xf numFmtId="10" fontId="8" fillId="0" borderId="11" xfId="0" applyNumberFormat="1" applyFont="1" applyFill="1" applyBorder="1" applyAlignment="1">
      <alignment horizontal="center" wrapText="1"/>
    </xf>
    <xf numFmtId="0" fontId="8" fillId="0" borderId="12" xfId="0" applyFont="1" applyFill="1" applyBorder="1" applyAlignment="1">
      <alignment horizontal="right" wrapText="1"/>
    </xf>
    <xf numFmtId="0" fontId="6" fillId="0" borderId="12" xfId="0" applyFont="1" applyFill="1" applyBorder="1" applyAlignment="1">
      <alignment horizontal="right" wrapText="1"/>
    </xf>
    <xf numFmtId="1" fontId="6" fillId="0" borderId="0" xfId="0" applyNumberFormat="1" applyFont="1" applyFill="1" applyBorder="1" applyAlignment="1">
      <alignment horizontal="center" wrapText="1"/>
    </xf>
    <xf numFmtId="1" fontId="6" fillId="0" borderId="12" xfId="0" applyNumberFormat="1" applyFont="1" applyFill="1" applyBorder="1" applyAlignment="1">
      <alignment horizontal="center" wrapText="1"/>
    </xf>
    <xf numFmtId="1" fontId="6" fillId="0" borderId="13" xfId="0" applyNumberFormat="1" applyFont="1" applyFill="1" applyBorder="1" applyAlignment="1">
      <alignment horizontal="center" wrapText="1"/>
    </xf>
    <xf numFmtId="10" fontId="6" fillId="0" borderId="11" xfId="0" applyNumberFormat="1" applyFont="1" applyFill="1" applyBorder="1" applyAlignment="1">
      <alignment horizontal="center" wrapText="1"/>
    </xf>
    <xf numFmtId="0" fontId="0" fillId="0" borderId="12" xfId="0" applyBorder="1" applyAlignment="1"/>
    <xf numFmtId="1" fontId="11" fillId="0" borderId="0" xfId="0" applyNumberFormat="1" applyFont="1" applyFill="1" applyBorder="1" applyAlignment="1">
      <alignment horizontal="center"/>
    </xf>
    <xf numFmtId="0" fontId="6" fillId="0" borderId="12" xfId="0" applyFont="1" applyFill="1" applyBorder="1" applyAlignment="1">
      <alignment horizontal="left"/>
    </xf>
    <xf numFmtId="0" fontId="8" fillId="0" borderId="12" xfId="0" applyFont="1" applyFill="1" applyBorder="1" applyAlignment="1">
      <alignment horizontal="left" wrapText="1"/>
    </xf>
    <xf numFmtId="0" fontId="0" fillId="0" borderId="0" xfId="0" applyBorder="1"/>
    <xf numFmtId="0" fontId="6" fillId="0" borderId="14" xfId="0" quotePrefix="1" applyFont="1" applyFill="1" applyBorder="1" applyAlignment="1">
      <alignment horizontal="center"/>
    </xf>
    <xf numFmtId="0" fontId="6" fillId="0" borderId="15" xfId="0" applyFont="1" applyFill="1" applyBorder="1" applyAlignment="1">
      <alignment horizontal="left" wrapText="1"/>
    </xf>
    <xf numFmtId="0" fontId="0" fillId="0" borderId="12" xfId="0" applyFont="1" applyBorder="1" applyAlignment="1">
      <alignment horizontal="center"/>
    </xf>
    <xf numFmtId="0" fontId="0" fillId="0" borderId="13" xfId="0" applyFont="1" applyBorder="1" applyAlignment="1">
      <alignment horizontal="center"/>
    </xf>
    <xf numFmtId="0" fontId="6" fillId="0" borderId="10" xfId="0" quotePrefix="1" applyFont="1" applyFill="1" applyBorder="1" applyAlignment="1">
      <alignment horizontal="center"/>
    </xf>
    <xf numFmtId="1" fontId="8" fillId="0" borderId="12" xfId="0" applyNumberFormat="1" applyFont="1" applyFill="1" applyBorder="1" applyAlignment="1">
      <alignment horizontal="center" wrapText="1"/>
    </xf>
    <xf numFmtId="0" fontId="6" fillId="0" borderId="16" xfId="0" quotePrefix="1" applyFont="1" applyFill="1" applyBorder="1" applyAlignment="1">
      <alignment horizontal="center" wrapText="1"/>
    </xf>
    <xf numFmtId="0" fontId="6" fillId="0" borderId="7" xfId="0" applyFont="1" applyFill="1" applyBorder="1" applyAlignment="1">
      <alignment wrapText="1"/>
    </xf>
    <xf numFmtId="1" fontId="6" fillId="0" borderId="7" xfId="0" applyNumberFormat="1" applyFont="1" applyFill="1" applyBorder="1" applyAlignment="1">
      <alignment horizontal="center" wrapText="1"/>
    </xf>
    <xf numFmtId="0" fontId="7" fillId="0" borderId="10" xfId="0" applyFont="1" applyFill="1" applyBorder="1" applyAlignment="1"/>
    <xf numFmtId="0" fontId="0" fillId="0" borderId="0" xfId="0" applyFont="1" applyBorder="1" applyAlignment="1"/>
    <xf numFmtId="10" fontId="0" fillId="0" borderId="5" xfId="0" applyNumberFormat="1" applyFont="1" applyBorder="1" applyAlignment="1"/>
    <xf numFmtId="2" fontId="6" fillId="0" borderId="0" xfId="0" applyNumberFormat="1" applyFont="1" applyFill="1" applyBorder="1" applyAlignment="1">
      <alignment horizontal="center" wrapText="1"/>
    </xf>
    <xf numFmtId="0" fontId="6" fillId="0" borderId="10" xfId="0" applyFont="1" applyFill="1" applyBorder="1" applyAlignment="1">
      <alignment horizontal="center"/>
    </xf>
    <xf numFmtId="10" fontId="8" fillId="0" borderId="12" xfId="0" applyNumberFormat="1" applyFont="1" applyFill="1" applyBorder="1" applyAlignment="1">
      <alignment horizontal="center" wrapText="1"/>
    </xf>
    <xf numFmtId="2" fontId="8" fillId="0" borderId="0" xfId="0" applyNumberFormat="1" applyFont="1" applyFill="1" applyBorder="1" applyAlignment="1">
      <alignment horizontal="center" wrapText="1"/>
    </xf>
    <xf numFmtId="0" fontId="8" fillId="0" borderId="12" xfId="0" applyFont="1" applyFill="1" applyBorder="1" applyAlignment="1">
      <alignment horizontal="left"/>
    </xf>
    <xf numFmtId="0" fontId="1" fillId="0" borderId="12" xfId="0" applyFont="1" applyBorder="1" applyAlignment="1"/>
    <xf numFmtId="0" fontId="1" fillId="0" borderId="0" xfId="0" applyFont="1" applyBorder="1" applyAlignment="1"/>
    <xf numFmtId="10" fontId="1" fillId="0" borderId="11" xfId="0" applyNumberFormat="1" applyFont="1" applyBorder="1" applyAlignment="1"/>
    <xf numFmtId="0" fontId="12" fillId="0" borderId="12" xfId="0" applyFont="1" applyFill="1" applyBorder="1" applyAlignment="1">
      <alignment horizontal="left"/>
    </xf>
    <xf numFmtId="0" fontId="0" fillId="0" borderId="0" xfId="0" applyFont="1" applyBorder="1" applyAlignment="1">
      <alignment horizontal="center"/>
    </xf>
    <xf numFmtId="0" fontId="13" fillId="0" borderId="12" xfId="0" applyFont="1" applyFill="1" applyBorder="1" applyAlignment="1">
      <alignment horizontal="right"/>
    </xf>
    <xf numFmtId="0" fontId="6" fillId="0" borderId="12" xfId="0" applyFont="1" applyFill="1" applyBorder="1" applyAlignment="1">
      <alignment horizontal="right"/>
    </xf>
    <xf numFmtId="1" fontId="14" fillId="0" borderId="0" xfId="0" applyNumberFormat="1" applyFont="1" applyBorder="1" applyAlignment="1">
      <alignment horizontal="center"/>
    </xf>
    <xf numFmtId="0" fontId="13" fillId="0" borderId="12" xfId="0" applyFont="1" applyFill="1" applyBorder="1" applyAlignment="1">
      <alignment horizontal="left"/>
    </xf>
    <xf numFmtId="1" fontId="6" fillId="0" borderId="1" xfId="0" applyNumberFormat="1" applyFont="1" applyFill="1" applyBorder="1" applyAlignment="1">
      <alignment horizontal="center" wrapText="1"/>
    </xf>
    <xf numFmtId="10" fontId="6" fillId="0" borderId="9" xfId="0" applyNumberFormat="1" applyFont="1" applyFill="1" applyBorder="1" applyAlignment="1">
      <alignment horizontal="center" wrapText="1"/>
    </xf>
    <xf numFmtId="0" fontId="6" fillId="0" borderId="12" xfId="0" applyFont="1" applyFill="1" applyBorder="1" applyAlignment="1">
      <alignment horizontal="center"/>
    </xf>
    <xf numFmtId="0" fontId="8" fillId="0" borderId="0" xfId="0" applyFont="1" applyFill="1" applyBorder="1" applyAlignment="1">
      <alignment horizontal="center"/>
    </xf>
    <xf numFmtId="0" fontId="6" fillId="0" borderId="10" xfId="0" quotePrefix="1" applyFont="1" applyFill="1" applyBorder="1" applyAlignment="1"/>
    <xf numFmtId="0" fontId="8" fillId="0" borderId="12" xfId="0" applyFont="1" applyFill="1" applyBorder="1" applyAlignment="1"/>
    <xf numFmtId="0" fontId="9" fillId="0" borderId="12" xfId="0" applyFont="1" applyFill="1" applyBorder="1" applyAlignment="1">
      <alignment horizontal="left"/>
    </xf>
    <xf numFmtId="0" fontId="9" fillId="0" borderId="12" xfId="0" applyFont="1" applyFill="1" applyBorder="1" applyAlignment="1">
      <alignment horizontal="right"/>
    </xf>
    <xf numFmtId="0" fontId="8" fillId="0" borderId="12" xfId="0" applyFont="1" applyFill="1" applyBorder="1" applyAlignment="1">
      <alignment horizontal="right"/>
    </xf>
    <xf numFmtId="0" fontId="8" fillId="0" borderId="10" xfId="0" quotePrefix="1" applyFont="1" applyFill="1" applyBorder="1" applyAlignment="1">
      <alignment horizontal="center"/>
    </xf>
    <xf numFmtId="0" fontId="6" fillId="0" borderId="17" xfId="0" quotePrefix="1" applyFont="1" applyFill="1" applyBorder="1" applyAlignment="1">
      <alignment horizontal="center"/>
    </xf>
    <xf numFmtId="0" fontId="0" fillId="0" borderId="17" xfId="0" applyBorder="1" applyAlignment="1"/>
    <xf numFmtId="10" fontId="8" fillId="0" borderId="9" xfId="0" applyNumberFormat="1" applyFont="1" applyFill="1" applyBorder="1" applyAlignment="1">
      <alignment horizontal="center" wrapText="1"/>
    </xf>
    <xf numFmtId="0" fontId="6" fillId="0" borderId="17" xfId="0" quotePrefix="1" applyFont="1" applyFill="1" applyBorder="1" applyAlignment="1">
      <alignment horizontal="center" wrapText="1"/>
    </xf>
    <xf numFmtId="0" fontId="7" fillId="0" borderId="0" xfId="0" applyFont="1" applyFill="1" applyBorder="1" applyAlignment="1">
      <alignment wrapText="1"/>
    </xf>
    <xf numFmtId="1" fontId="6" fillId="0" borderId="3" xfId="0" applyNumberFormat="1" applyFont="1" applyFill="1" applyBorder="1" applyAlignment="1">
      <alignment horizontal="center" wrapText="1"/>
    </xf>
    <xf numFmtId="0" fontId="6" fillId="0" borderId="13" xfId="0" applyFont="1" applyFill="1" applyBorder="1" applyAlignment="1">
      <alignment horizontal="left"/>
    </xf>
    <xf numFmtId="0" fontId="6" fillId="0" borderId="0" xfId="0" applyFont="1" applyFill="1" applyBorder="1" applyAlignment="1">
      <alignment wrapText="1"/>
    </xf>
    <xf numFmtId="0" fontId="6" fillId="0" borderId="8" xfId="0" applyFont="1" applyFill="1" applyBorder="1" applyAlignment="1">
      <alignment wrapText="1"/>
    </xf>
    <xf numFmtId="0" fontId="0" fillId="0" borderId="18" xfId="0" applyBorder="1" applyAlignment="1"/>
    <xf numFmtId="1" fontId="0" fillId="0" borderId="3" xfId="0" applyNumberFormat="1" applyFont="1" applyBorder="1" applyAlignment="1">
      <alignment horizontal="center"/>
    </xf>
    <xf numFmtId="0" fontId="15" fillId="0" borderId="15" xfId="0" applyFont="1" applyFill="1" applyBorder="1" applyAlignment="1">
      <alignment horizontal="right"/>
    </xf>
    <xf numFmtId="1" fontId="1" fillId="0" borderId="12" xfId="0" applyNumberFormat="1" applyFont="1" applyBorder="1" applyAlignment="1">
      <alignment horizontal="center"/>
    </xf>
    <xf numFmtId="1" fontId="1" fillId="0" borderId="13" xfId="0" applyNumberFormat="1" applyFont="1" applyBorder="1" applyAlignment="1">
      <alignment horizontal="center"/>
    </xf>
    <xf numFmtId="0" fontId="0" fillId="0" borderId="16" xfId="0" applyBorder="1" applyAlignment="1"/>
    <xf numFmtId="0" fontId="0" fillId="0" borderId="1" xfId="0" applyBorder="1" applyAlignment="1"/>
    <xf numFmtId="1" fontId="0" fillId="0" borderId="7" xfId="0" applyNumberFormat="1" applyFont="1" applyBorder="1" applyAlignment="1">
      <alignment horizontal="center"/>
    </xf>
    <xf numFmtId="0" fontId="0" fillId="0" borderId="7" xfId="0" applyFont="1" applyBorder="1" applyAlignment="1"/>
    <xf numFmtId="0" fontId="0" fillId="0" borderId="8" xfId="0" applyFont="1" applyBorder="1" applyAlignment="1"/>
    <xf numFmtId="10" fontId="0" fillId="0" borderId="9" xfId="0" applyNumberFormat="1" applyFont="1" applyBorder="1" applyAlignment="1"/>
    <xf numFmtId="0" fontId="0" fillId="0" borderId="17" xfId="0" applyFill="1" applyBorder="1" applyAlignment="1"/>
    <xf numFmtId="0" fontId="0" fillId="0" borderId="18" xfId="0" applyFill="1" applyBorder="1" applyAlignment="1"/>
    <xf numFmtId="1" fontId="0" fillId="0" borderId="3" xfId="0" applyNumberFormat="1" applyFont="1" applyFill="1" applyBorder="1" applyAlignment="1">
      <alignment horizontal="center"/>
    </xf>
    <xf numFmtId="0" fontId="0" fillId="0" borderId="3" xfId="0" applyFont="1" applyFill="1" applyBorder="1" applyAlignment="1"/>
    <xf numFmtId="0" fontId="0" fillId="0" borderId="4" xfId="0" applyFont="1" applyFill="1" applyBorder="1" applyAlignment="1"/>
    <xf numFmtId="10" fontId="0" fillId="0" borderId="5" xfId="0" applyNumberFormat="1" applyFont="1" applyFill="1" applyBorder="1" applyAlignment="1"/>
    <xf numFmtId="1" fontId="1" fillId="0" borderId="12" xfId="0" applyNumberFormat="1" applyFont="1" applyFill="1" applyBorder="1" applyAlignment="1">
      <alignment horizontal="center"/>
    </xf>
    <xf numFmtId="1" fontId="1" fillId="0" borderId="13" xfId="0" applyNumberFormat="1" applyFont="1" applyFill="1" applyBorder="1" applyAlignment="1">
      <alignment horizontal="center"/>
    </xf>
    <xf numFmtId="0" fontId="0" fillId="0" borderId="16" xfId="0" applyFill="1" applyBorder="1" applyAlignment="1"/>
    <xf numFmtId="0" fontId="0" fillId="0" borderId="1" xfId="0" applyFill="1" applyBorder="1" applyAlignment="1"/>
    <xf numFmtId="1" fontId="0" fillId="0" borderId="7" xfId="0" applyNumberFormat="1" applyFont="1" applyFill="1" applyBorder="1" applyAlignment="1">
      <alignment horizontal="center"/>
    </xf>
    <xf numFmtId="0" fontId="0" fillId="0" borderId="7" xfId="0" applyFont="1" applyFill="1" applyBorder="1" applyAlignment="1"/>
    <xf numFmtId="0" fontId="0" fillId="0" borderId="8" xfId="0" applyFont="1" applyFill="1" applyBorder="1" applyAlignment="1"/>
    <xf numFmtId="10" fontId="0" fillId="0" borderId="9" xfId="0" applyNumberFormat="1" applyFont="1" applyFill="1" applyBorder="1" applyAlignment="1"/>
    <xf numFmtId="0" fontId="0" fillId="0" borderId="0" xfId="0" applyBorder="1" applyAlignment="1"/>
    <xf numFmtId="10" fontId="0" fillId="0" borderId="0" xfId="0" applyNumberFormat="1" applyFont="1" applyBorder="1" applyAlignment="1"/>
    <xf numFmtId="0" fontId="0" fillId="0" borderId="0" xfId="0" applyAlignment="1"/>
    <xf numFmtId="0" fontId="5" fillId="0" borderId="0" xfId="0" quotePrefix="1" applyFont="1" applyAlignment="1">
      <alignment wrapText="1"/>
    </xf>
    <xf numFmtId="1" fontId="0" fillId="0" borderId="0" xfId="0" applyNumberFormat="1" applyAlignment="1">
      <alignment horizontal="center"/>
    </xf>
    <xf numFmtId="0" fontId="0" fillId="0" borderId="0" xfId="0" applyFill="1" applyAlignment="1">
      <alignment wrapText="1"/>
    </xf>
    <xf numFmtId="0" fontId="0" fillId="0" borderId="0" xfId="0" applyFill="1" applyAlignment="1"/>
    <xf numFmtId="0" fontId="0" fillId="0" borderId="0" xfId="0" applyAlignment="1">
      <alignment horizontal="center"/>
    </xf>
    <xf numFmtId="0" fontId="2" fillId="0" borderId="0" xfId="0" applyFont="1" applyFill="1" applyBorder="1" applyAlignment="1">
      <alignment horizontal="right"/>
    </xf>
    <xf numFmtId="0" fontId="22" fillId="0" borderId="0" xfId="7" applyFont="1" applyAlignment="1">
      <alignment horizontal="center" vertical="center"/>
    </xf>
    <xf numFmtId="4" fontId="21" fillId="0" borderId="0" xfId="7" applyNumberFormat="1" applyFont="1" applyFill="1" applyBorder="1" applyAlignment="1">
      <alignment vertical="center"/>
    </xf>
    <xf numFmtId="0" fontId="22" fillId="0" borderId="0" xfId="7" applyFont="1" applyAlignment="1">
      <alignment vertical="center"/>
    </xf>
    <xf numFmtId="43" fontId="22" fillId="0" borderId="0" xfId="9" applyFont="1" applyFill="1" applyAlignment="1">
      <alignment vertical="center"/>
    </xf>
    <xf numFmtId="0" fontId="22" fillId="0" borderId="0" xfId="7" applyFont="1" applyAlignment="1">
      <alignment vertical="center" wrapText="1"/>
    </xf>
    <xf numFmtId="0" fontId="22" fillId="0" borderId="0" xfId="7" applyFont="1" applyFill="1" applyAlignment="1">
      <alignment vertical="center"/>
    </xf>
    <xf numFmtId="0" fontId="22" fillId="0" borderId="0" xfId="7" applyFont="1" applyFill="1" applyBorder="1" applyAlignment="1">
      <alignment vertical="center"/>
    </xf>
    <xf numFmtId="43" fontId="8" fillId="0" borderId="0" xfId="6" applyFont="1" applyFill="1" applyBorder="1" applyAlignment="1">
      <alignment horizontal="center" wrapText="1"/>
    </xf>
    <xf numFmtId="43" fontId="8" fillId="0" borderId="12" xfId="6" applyFont="1" applyFill="1" applyBorder="1" applyAlignment="1">
      <alignment horizontal="center" wrapText="1"/>
    </xf>
    <xf numFmtId="43" fontId="8" fillId="0" borderId="13" xfId="6" applyFont="1" applyFill="1" applyBorder="1" applyAlignment="1">
      <alignment horizontal="center" wrapText="1"/>
    </xf>
    <xf numFmtId="43" fontId="6" fillId="0" borderId="0" xfId="6" applyFont="1" applyFill="1" applyBorder="1" applyAlignment="1">
      <alignment horizontal="center" wrapText="1"/>
    </xf>
    <xf numFmtId="43" fontId="6" fillId="0" borderId="12" xfId="6" applyFont="1" applyFill="1" applyBorder="1" applyAlignment="1">
      <alignment horizontal="center" wrapText="1"/>
    </xf>
    <xf numFmtId="43" fontId="6" fillId="0" borderId="13" xfId="6" applyFont="1" applyFill="1" applyBorder="1" applyAlignment="1">
      <alignment horizontal="center" wrapText="1"/>
    </xf>
    <xf numFmtId="43" fontId="11" fillId="0" borderId="0" xfId="6" applyFont="1" applyFill="1" applyBorder="1" applyAlignment="1">
      <alignment horizontal="center"/>
    </xf>
    <xf numFmtId="43" fontId="0" fillId="0" borderId="12" xfId="6" applyFont="1" applyBorder="1" applyAlignment="1"/>
    <xf numFmtId="43" fontId="0" fillId="0" borderId="13" xfId="6" applyFont="1" applyBorder="1" applyAlignment="1"/>
    <xf numFmtId="43" fontId="0" fillId="0" borderId="12" xfId="6" applyFont="1" applyBorder="1" applyAlignment="1">
      <alignment horizontal="center"/>
    </xf>
    <xf numFmtId="43" fontId="0" fillId="0" borderId="13" xfId="6" applyFont="1" applyBorder="1" applyAlignment="1">
      <alignment horizontal="center"/>
    </xf>
    <xf numFmtId="43" fontId="6" fillId="0" borderId="7" xfId="6" applyFont="1" applyFill="1" applyBorder="1" applyAlignment="1">
      <alignment horizontal="center" wrapText="1"/>
    </xf>
    <xf numFmtId="2" fontId="6" fillId="0" borderId="1" xfId="0" applyNumberFormat="1" applyFont="1" applyFill="1" applyBorder="1" applyAlignment="1">
      <alignment horizontal="right" wrapText="1"/>
    </xf>
    <xf numFmtId="2" fontId="6" fillId="0" borderId="7" xfId="0" applyNumberFormat="1" applyFont="1" applyFill="1" applyBorder="1" applyAlignment="1">
      <alignment horizontal="right" wrapText="1"/>
    </xf>
    <xf numFmtId="0" fontId="6" fillId="0" borderId="10" xfId="0" quotePrefix="1" applyFont="1" applyFill="1" applyBorder="1" applyAlignment="1">
      <alignment horizontal="center" vertical="center" wrapText="1"/>
    </xf>
    <xf numFmtId="0" fontId="6" fillId="0" borderId="12" xfId="0" applyFont="1" applyFill="1" applyBorder="1" applyAlignment="1">
      <alignment horizontal="left" vertical="center" wrapText="1"/>
    </xf>
    <xf numFmtId="43" fontId="8" fillId="0" borderId="0" xfId="6" applyFont="1" applyFill="1" applyBorder="1" applyAlignment="1">
      <alignment horizontal="center" vertical="center" wrapText="1"/>
    </xf>
    <xf numFmtId="43" fontId="0" fillId="0" borderId="12" xfId="6" applyFont="1" applyBorder="1" applyAlignment="1">
      <alignment horizontal="center" vertical="center"/>
    </xf>
    <xf numFmtId="43" fontId="0" fillId="0" borderId="13" xfId="6" applyFont="1" applyBorder="1" applyAlignment="1">
      <alignment horizontal="center" vertical="center"/>
    </xf>
    <xf numFmtId="10" fontId="8" fillId="0" borderId="11" xfId="0" applyNumberFormat="1"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2" xfId="0" applyBorder="1" applyAlignment="1">
      <alignment vertical="center"/>
    </xf>
    <xf numFmtId="43" fontId="0" fillId="0" borderId="0" xfId="6" applyFont="1" applyBorder="1" applyAlignment="1">
      <alignment horizontal="center" vertical="center"/>
    </xf>
    <xf numFmtId="43" fontId="0" fillId="0" borderId="13" xfId="6" applyFont="1" applyBorder="1" applyAlignment="1">
      <alignment vertical="center"/>
    </xf>
    <xf numFmtId="10" fontId="0" fillId="0" borderId="11" xfId="0" applyNumberFormat="1" applyFont="1" applyBorder="1" applyAlignment="1">
      <alignment vertical="center"/>
    </xf>
    <xf numFmtId="0" fontId="6" fillId="0" borderId="10" xfId="0" quotePrefix="1" applyFont="1" applyFill="1" applyBorder="1" applyAlignment="1">
      <alignment horizontal="center" vertical="center"/>
    </xf>
    <xf numFmtId="2" fontId="8" fillId="0" borderId="0"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 fillId="0" borderId="12" xfId="0" applyFont="1" applyBorder="1" applyAlignment="1">
      <alignment vertical="center"/>
    </xf>
    <xf numFmtId="0" fontId="1" fillId="0" borderId="0" xfId="0" applyFont="1" applyBorder="1" applyAlignment="1">
      <alignment vertical="center"/>
    </xf>
    <xf numFmtId="10" fontId="1" fillId="0" borderId="11" xfId="0" applyNumberFormat="1" applyFont="1" applyBorder="1" applyAlignment="1">
      <alignment vertical="center"/>
    </xf>
    <xf numFmtId="43" fontId="8" fillId="0" borderId="0" xfId="6" applyFont="1" applyFill="1" applyBorder="1" applyAlignment="1">
      <alignment horizontal="right" vertical="center" wrapText="1"/>
    </xf>
    <xf numFmtId="43" fontId="8" fillId="0" borderId="12" xfId="6" applyFont="1" applyFill="1" applyBorder="1" applyAlignment="1">
      <alignment horizontal="right" vertical="center" wrapText="1"/>
    </xf>
    <xf numFmtId="43" fontId="6" fillId="0" borderId="7" xfId="6" applyFont="1" applyFill="1" applyBorder="1" applyAlignment="1">
      <alignment horizontal="right" vertical="center" wrapText="1"/>
    </xf>
    <xf numFmtId="43" fontId="6" fillId="0" borderId="1" xfId="6" applyFont="1" applyFill="1" applyBorder="1" applyAlignment="1">
      <alignment horizontal="right" vertical="center" wrapText="1"/>
    </xf>
    <xf numFmtId="10" fontId="6" fillId="0" borderId="9" xfId="0" applyNumberFormat="1" applyFont="1" applyFill="1" applyBorder="1" applyAlignment="1">
      <alignment horizontal="center" vertical="center" wrapText="1"/>
    </xf>
    <xf numFmtId="43" fontId="8" fillId="0" borderId="12" xfId="6" applyFont="1" applyFill="1" applyBorder="1" applyAlignment="1">
      <alignment horizontal="center" vertical="center" wrapText="1"/>
    </xf>
    <xf numFmtId="43" fontId="1" fillId="0" borderId="12" xfId="6" applyFont="1" applyBorder="1" applyAlignment="1">
      <alignment horizontal="center"/>
    </xf>
    <xf numFmtId="43" fontId="1" fillId="0" borderId="13" xfId="6" applyFont="1" applyBorder="1" applyAlignment="1">
      <alignment horizontal="center"/>
    </xf>
    <xf numFmtId="43" fontId="1" fillId="0" borderId="13" xfId="6" applyFont="1" applyFill="1" applyBorder="1" applyAlignment="1">
      <alignment horizontal="center"/>
    </xf>
    <xf numFmtId="43" fontId="1" fillId="0" borderId="12" xfId="6" applyFont="1" applyFill="1" applyBorder="1" applyAlignment="1">
      <alignment horizontal="center"/>
    </xf>
    <xf numFmtId="0" fontId="5" fillId="0" borderId="0" xfId="0" quotePrefix="1" applyFont="1" applyAlignment="1">
      <alignment vertical="center" wrapText="1"/>
    </xf>
    <xf numFmtId="2" fontId="6" fillId="0" borderId="12" xfId="0" applyNumberFormat="1" applyFont="1" applyFill="1" applyBorder="1" applyAlignment="1">
      <alignment horizontal="right" wrapText="1"/>
    </xf>
    <xf numFmtId="2" fontId="6" fillId="0" borderId="0" xfId="0" applyNumberFormat="1" applyFont="1" applyFill="1" applyBorder="1" applyAlignment="1">
      <alignment horizontal="right" wrapText="1"/>
    </xf>
    <xf numFmtId="43" fontId="1" fillId="0" borderId="12" xfId="6" applyFont="1" applyFill="1" applyBorder="1" applyAlignment="1">
      <alignment horizontal="right"/>
    </xf>
    <xf numFmtId="0" fontId="21" fillId="0" borderId="0" xfId="7" applyFont="1" applyBorder="1" applyAlignment="1">
      <alignment horizontal="center" vertical="center"/>
    </xf>
    <xf numFmtId="0" fontId="22" fillId="0" borderId="0" xfId="7" applyFont="1" applyBorder="1" applyAlignment="1">
      <alignment vertical="center" wrapText="1"/>
    </xf>
    <xf numFmtId="43" fontId="21" fillId="0" borderId="0" xfId="9" applyFont="1" applyBorder="1" applyAlignment="1">
      <alignment vertical="center"/>
    </xf>
    <xf numFmtId="0" fontId="23" fillId="0" borderId="0" xfId="7" applyFont="1" applyFill="1" applyBorder="1" applyAlignment="1">
      <alignment vertical="center" wrapText="1"/>
    </xf>
    <xf numFmtId="0" fontId="22" fillId="2" borderId="0" xfId="7" applyFont="1" applyFill="1" applyAlignment="1">
      <alignment horizontal="center" vertical="center"/>
    </xf>
    <xf numFmtId="0" fontId="22" fillId="2" borderId="0" xfId="7" applyFont="1" applyFill="1" applyAlignment="1">
      <alignment horizontal="center" vertical="center" wrapText="1"/>
    </xf>
    <xf numFmtId="0" fontId="22" fillId="0" borderId="0" xfId="7" applyFont="1" applyBorder="1" applyAlignment="1">
      <alignment horizontal="center" vertical="center"/>
    </xf>
    <xf numFmtId="43" fontId="22" fillId="0" borderId="0" xfId="9" applyFont="1" applyBorder="1" applyAlignment="1">
      <alignment vertical="center"/>
    </xf>
    <xf numFmtId="0" fontId="21" fillId="2" borderId="0" xfId="7" applyFont="1" applyFill="1" applyBorder="1" applyAlignment="1">
      <alignment horizontal="center" vertical="center"/>
    </xf>
    <xf numFmtId="0" fontId="21" fillId="2" borderId="0" xfId="7" applyFont="1" applyFill="1" applyBorder="1" applyAlignment="1">
      <alignment horizontal="center" vertical="center" wrapText="1"/>
    </xf>
    <xf numFmtId="0" fontId="22" fillId="2" borderId="0" xfId="7" applyFont="1" applyFill="1" applyBorder="1" applyAlignment="1">
      <alignment horizontal="center" vertical="center" wrapText="1"/>
    </xf>
    <xf numFmtId="0" fontId="22" fillId="0" borderId="0" xfId="7" applyFont="1" applyFill="1" applyBorder="1" applyAlignment="1">
      <alignment vertical="center" wrapText="1"/>
    </xf>
    <xf numFmtId="10" fontId="22" fillId="0" borderId="0" xfId="8" applyNumberFormat="1" applyFont="1" applyFill="1" applyBorder="1" applyAlignment="1">
      <alignment horizontal="center" vertical="center"/>
    </xf>
    <xf numFmtId="43" fontId="21" fillId="0" borderId="0" xfId="9" applyFont="1" applyFill="1" applyBorder="1" applyAlignment="1">
      <alignment horizontal="center" vertical="center"/>
    </xf>
    <xf numFmtId="43" fontId="22" fillId="0" borderId="0" xfId="9" applyFont="1" applyFill="1" applyBorder="1" applyAlignment="1">
      <alignment horizontal="center" vertical="center"/>
    </xf>
    <xf numFmtId="43" fontId="21" fillId="0" borderId="0" xfId="6" applyFont="1" applyBorder="1" applyAlignment="1">
      <alignment vertical="center"/>
    </xf>
    <xf numFmtId="10" fontId="21" fillId="0" borderId="0" xfId="31" applyNumberFormat="1" applyFont="1" applyBorder="1" applyAlignment="1">
      <alignment vertical="center"/>
    </xf>
    <xf numFmtId="0" fontId="22" fillId="0" borderId="0" xfId="7" applyFont="1" applyBorder="1" applyAlignment="1">
      <alignment vertical="center"/>
    </xf>
    <xf numFmtId="43" fontId="22" fillId="0" borderId="0" xfId="6" applyFont="1" applyBorder="1" applyAlignment="1">
      <alignment vertical="center"/>
    </xf>
    <xf numFmtId="4" fontId="23" fillId="0" borderId="0" xfId="7" applyNumberFormat="1" applyFont="1" applyFill="1" applyBorder="1" applyAlignment="1">
      <alignment vertical="center"/>
    </xf>
    <xf numFmtId="4" fontId="22" fillId="0" borderId="0" xfId="7" applyNumberFormat="1" applyFont="1" applyBorder="1" applyAlignment="1">
      <alignment vertical="center"/>
    </xf>
    <xf numFmtId="10" fontId="22" fillId="0" borderId="0" xfId="31" applyNumberFormat="1" applyFont="1" applyBorder="1" applyAlignment="1">
      <alignment vertical="center"/>
    </xf>
    <xf numFmtId="0" fontId="22" fillId="0" borderId="0" xfId="7" applyFont="1" applyFill="1" applyBorder="1" applyAlignment="1">
      <alignment horizontal="center" vertical="center"/>
    </xf>
    <xf numFmtId="43" fontId="21" fillId="0" borderId="0" xfId="9" applyFont="1" applyFill="1" applyBorder="1" applyAlignment="1">
      <alignment vertical="center"/>
    </xf>
    <xf numFmtId="43" fontId="22" fillId="0" borderId="0" xfId="7" applyNumberFormat="1" applyFont="1" applyFill="1" applyBorder="1" applyAlignment="1">
      <alignment vertical="center"/>
    </xf>
    <xf numFmtId="43" fontId="22" fillId="0" borderId="0" xfId="7" applyNumberFormat="1" applyFont="1" applyBorder="1" applyAlignment="1">
      <alignment vertical="center"/>
    </xf>
    <xf numFmtId="0" fontId="0" fillId="0" borderId="0" xfId="0" applyFill="1" applyAlignment="1">
      <alignment horizontal="left" wrapText="1"/>
    </xf>
    <xf numFmtId="0" fontId="0" fillId="0" borderId="0" xfId="0" applyFont="1" applyFill="1" applyAlignment="1">
      <alignment horizontal="left" wrapText="1"/>
    </xf>
    <xf numFmtId="0" fontId="5" fillId="0" borderId="0" xfId="0" quotePrefix="1" applyFont="1" applyFill="1" applyAlignment="1">
      <alignment horizontal="left" wrapText="1"/>
    </xf>
    <xf numFmtId="0" fontId="2" fillId="0" borderId="0" xfId="0" applyFont="1" applyFill="1" applyBorder="1" applyAlignment="1">
      <alignment horizontal="right"/>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7"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5" fillId="0" borderId="0" xfId="0" quotePrefix="1" applyFont="1" applyFill="1" applyAlignment="1">
      <alignment horizontal="left" vertical="center" wrapText="1"/>
    </xf>
    <xf numFmtId="0" fontId="22" fillId="0" borderId="0" xfId="7" applyFont="1" applyAlignment="1">
      <alignment horizontal="left" vertical="center" wrapText="1"/>
    </xf>
    <xf numFmtId="43" fontId="22" fillId="0" borderId="0" xfId="6" applyFont="1" applyAlignment="1">
      <alignment vertical="center"/>
    </xf>
    <xf numFmtId="43" fontId="21" fillId="0" borderId="0" xfId="31" applyNumberFormat="1" applyFont="1" applyBorder="1" applyAlignment="1">
      <alignment vertical="center"/>
    </xf>
    <xf numFmtId="43" fontId="22" fillId="0" borderId="0" xfId="31" applyNumberFormat="1" applyFont="1" applyBorder="1" applyAlignment="1">
      <alignment vertical="center"/>
    </xf>
    <xf numFmtId="43" fontId="24" fillId="0" borderId="12" xfId="6" applyFont="1" applyBorder="1" applyAlignment="1">
      <alignment horizontal="center"/>
    </xf>
    <xf numFmtId="43" fontId="24" fillId="0" borderId="13" xfId="6" applyFont="1" applyBorder="1" applyAlignment="1">
      <alignment horizontal="center"/>
    </xf>
    <xf numFmtId="1" fontId="25" fillId="0" borderId="7" xfId="0" applyNumberFormat="1" applyFont="1" applyBorder="1" applyAlignment="1">
      <alignment horizontal="center"/>
    </xf>
    <xf numFmtId="0" fontId="25" fillId="0" borderId="7" xfId="0" applyFont="1" applyBorder="1" applyAlignment="1"/>
    <xf numFmtId="0" fontId="25" fillId="0" borderId="8" xfId="0" applyFont="1" applyBorder="1" applyAlignment="1"/>
    <xf numFmtId="1" fontId="25" fillId="0" borderId="3" xfId="0" applyNumberFormat="1" applyFont="1" applyFill="1" applyBorder="1" applyAlignment="1">
      <alignment horizontal="center"/>
    </xf>
    <xf numFmtId="0" fontId="25" fillId="0" borderId="3" xfId="0" applyFont="1" applyFill="1" applyBorder="1" applyAlignment="1"/>
    <xf numFmtId="0" fontId="25" fillId="0" borderId="4" xfId="0" applyFont="1" applyFill="1" applyBorder="1" applyAlignment="1"/>
    <xf numFmtId="43" fontId="24" fillId="0" borderId="12" xfId="6" applyFont="1" applyFill="1" applyBorder="1" applyAlignment="1">
      <alignment horizontal="center"/>
    </xf>
    <xf numFmtId="43" fontId="24" fillId="0" borderId="13" xfId="6" applyFont="1" applyFill="1" applyBorder="1" applyAlignment="1">
      <alignment horizontal="center"/>
    </xf>
    <xf numFmtId="0" fontId="21" fillId="0" borderId="0" xfId="7" applyFont="1" applyFill="1" applyBorder="1" applyAlignment="1">
      <alignment horizontal="center" vertical="center"/>
    </xf>
    <xf numFmtId="0" fontId="22" fillId="0" borderId="0" xfId="7" applyFont="1" applyFill="1" applyAlignment="1">
      <alignment horizontal="center" vertical="center" wrapText="1"/>
    </xf>
    <xf numFmtId="0" fontId="22" fillId="0" borderId="0" xfId="7" applyFont="1" applyFill="1" applyBorder="1" applyAlignment="1">
      <alignment horizontal="center" vertical="center" wrapText="1"/>
    </xf>
    <xf numFmtId="0" fontId="22" fillId="0" borderId="0" xfId="7" applyFont="1" applyFill="1" applyAlignment="1">
      <alignment horizontal="center" vertical="center"/>
    </xf>
    <xf numFmtId="0" fontId="22" fillId="0" borderId="0" xfId="7" applyFont="1" applyFill="1" applyBorder="1" applyAlignment="1">
      <alignment horizontal="left" vertical="center" wrapText="1"/>
    </xf>
    <xf numFmtId="4" fontId="22" fillId="0" borderId="0" xfId="7" applyNumberFormat="1" applyFont="1" applyFill="1" applyBorder="1" applyAlignment="1">
      <alignment vertical="center"/>
    </xf>
    <xf numFmtId="43" fontId="22" fillId="0" borderId="0" xfId="6" applyFont="1" applyFill="1" applyBorder="1" applyAlignment="1">
      <alignment horizontal="center" vertical="center" wrapText="1"/>
    </xf>
    <xf numFmtId="9" fontId="22" fillId="0" borderId="0" xfId="31" applyFont="1" applyFill="1" applyAlignment="1">
      <alignment horizontal="center" vertical="center" wrapText="1"/>
    </xf>
    <xf numFmtId="9" fontId="22" fillId="0" borderId="0" xfId="31" applyFont="1" applyFill="1" applyBorder="1" applyAlignment="1">
      <alignment horizontal="center" vertical="center"/>
    </xf>
    <xf numFmtId="9" fontId="22" fillId="0" borderId="0" xfId="31" applyFont="1" applyBorder="1" applyAlignment="1">
      <alignment vertical="center"/>
    </xf>
    <xf numFmtId="9" fontId="21" fillId="0" borderId="0" xfId="31" applyFont="1" applyBorder="1" applyAlignment="1">
      <alignment vertical="center"/>
    </xf>
    <xf numFmtId="43" fontId="22" fillId="0" borderId="0" xfId="7" applyNumberFormat="1" applyFont="1" applyFill="1" applyAlignment="1">
      <alignment horizontal="center" vertical="center" wrapText="1"/>
    </xf>
    <xf numFmtId="43" fontId="22" fillId="0" borderId="0" xfId="6" applyFont="1" applyFill="1" applyAlignment="1">
      <alignment horizontal="center" vertical="center" wrapText="1"/>
    </xf>
    <xf numFmtId="43" fontId="22" fillId="0" borderId="0" xfId="6" applyFont="1" applyFill="1" applyAlignment="1">
      <alignment horizontal="left" vertical="center" wrapText="1"/>
    </xf>
    <xf numFmtId="9" fontId="22" fillId="0" borderId="0" xfId="31" applyFont="1" applyFill="1" applyAlignment="1">
      <alignment horizontal="right" vertical="center" wrapText="1"/>
    </xf>
    <xf numFmtId="0" fontId="22" fillId="0" borderId="0" xfId="7" applyFont="1" applyFill="1" applyAlignment="1">
      <alignment horizontal="right" vertical="center" wrapText="1"/>
    </xf>
    <xf numFmtId="43" fontId="21" fillId="0" borderId="0" xfId="7" applyNumberFormat="1" applyFont="1" applyBorder="1" applyAlignment="1">
      <alignment vertical="center"/>
    </xf>
    <xf numFmtId="10" fontId="22" fillId="0" borderId="0" xfId="31" applyNumberFormat="1" applyFont="1" applyFill="1" applyAlignment="1">
      <alignment horizontal="right" vertical="center" wrapText="1"/>
    </xf>
  </cellXfs>
  <cellStyles count="32">
    <cellStyle name="Euro" xfId="1"/>
    <cellStyle name="Migliaia" xfId="6" builtinId="3"/>
    <cellStyle name="Migliaia [0] 2" xfId="2"/>
    <cellStyle name="Migliaia 14" xfId="10"/>
    <cellStyle name="Migliaia 2" xfId="9"/>
    <cellStyle name="Migliaia 2 2" xfId="11"/>
    <cellStyle name="Migliaia 2 2 2" xfId="12"/>
    <cellStyle name="Migliaia 2 3" xfId="13"/>
    <cellStyle name="Migliaia 3" xfId="14"/>
    <cellStyle name="Migliaia 3 2" xfId="15"/>
    <cellStyle name="Migliaia 4" xfId="16"/>
    <cellStyle name="Migliaia 4 2" xfId="17"/>
    <cellStyle name="Migliaia 5" xfId="18"/>
    <cellStyle name="Migliaia 6" xfId="19"/>
    <cellStyle name="Migliaia 7" xfId="20"/>
    <cellStyle name="Migliaia 8" xfId="21"/>
    <cellStyle name="Migliaia 9" xfId="22"/>
    <cellStyle name="Normale" xfId="0" builtinId="0"/>
    <cellStyle name="Normale 2" xfId="3"/>
    <cellStyle name="Normale 2 2" xfId="23"/>
    <cellStyle name="Normale 3" xfId="4"/>
    <cellStyle name="Normale 3 2" xfId="24"/>
    <cellStyle name="Normale 4" xfId="5"/>
    <cellStyle name="Normale 5" xfId="7"/>
    <cellStyle name="Normale 6" xfId="25"/>
    <cellStyle name="Normale 7" xfId="26"/>
    <cellStyle name="Percentuale" xfId="31" builtinId="5"/>
    <cellStyle name="Percentuale 2" xfId="8"/>
    <cellStyle name="Percentuale 2 2" xfId="27"/>
    <cellStyle name="Percentuale 3" xfId="28"/>
    <cellStyle name="Valuta 2" xfId="29"/>
    <cellStyle name="Valuta 3"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109"/>
  <sheetViews>
    <sheetView zoomScale="75" zoomScaleNormal="75" workbookViewId="0">
      <selection activeCell="B17" sqref="B17"/>
    </sheetView>
  </sheetViews>
  <sheetFormatPr defaultRowHeight="15"/>
  <cols>
    <col min="1" max="1" width="13.42578125" style="110" customWidth="1"/>
    <col min="2" max="2" width="100.140625" style="110" customWidth="1"/>
    <col min="3" max="3" width="13.140625" style="115" customWidth="1"/>
    <col min="4" max="4" width="15" style="110" customWidth="1"/>
    <col min="5" max="5" width="11.7109375" style="110" customWidth="1"/>
    <col min="6" max="6" width="15.28515625" style="110" customWidth="1"/>
    <col min="7" max="7" width="54" customWidth="1"/>
    <col min="8" max="12" width="9.140625" style="1"/>
  </cols>
  <sheetData>
    <row r="1" spans="1:13" ht="21.75" customHeight="1">
      <c r="A1" s="206" t="s">
        <v>0</v>
      </c>
      <c r="B1" s="206"/>
      <c r="C1" s="206"/>
      <c r="D1" s="206"/>
      <c r="E1" s="206"/>
      <c r="F1" s="206"/>
      <c r="I1" s="2"/>
      <c r="M1" s="1"/>
    </row>
    <row r="2" spans="1:13" ht="21.75" customHeight="1">
      <c r="A2" s="3"/>
      <c r="B2" s="3"/>
      <c r="C2" s="3"/>
      <c r="D2" s="3"/>
      <c r="E2" s="3"/>
      <c r="F2" s="3"/>
      <c r="I2" s="2"/>
      <c r="M2" s="1"/>
    </row>
    <row r="3" spans="1:13" s="1" customFormat="1" ht="28.5" customHeight="1">
      <c r="A3" s="207" t="s">
        <v>1</v>
      </c>
      <c r="B3" s="207"/>
      <c r="C3" s="207"/>
      <c r="D3" s="207"/>
      <c r="E3" s="207"/>
      <c r="F3" s="207"/>
      <c r="G3" s="4"/>
      <c r="H3" s="4"/>
      <c r="I3" s="4"/>
    </row>
    <row r="4" spans="1:13" s="1" customFormat="1" ht="17.25" customHeight="1">
      <c r="A4" s="207" t="s">
        <v>2</v>
      </c>
      <c r="B4" s="207"/>
      <c r="C4" s="207"/>
      <c r="D4" s="207"/>
      <c r="E4" s="207"/>
      <c r="F4" s="207"/>
      <c r="G4" s="4"/>
      <c r="H4" s="4"/>
      <c r="I4" s="4"/>
    </row>
    <row r="5" spans="1:13" s="1" customFormat="1" ht="21.75" customHeight="1">
      <c r="A5" s="208" t="s">
        <v>3</v>
      </c>
      <c r="B5" s="208"/>
      <c r="C5" s="208"/>
      <c r="D5" s="208"/>
      <c r="E5" s="208"/>
      <c r="F5" s="208"/>
      <c r="G5" s="4"/>
      <c r="H5" s="4"/>
      <c r="I5" s="4"/>
    </row>
    <row r="6" spans="1:13" s="1" customFormat="1" ht="27" customHeight="1" thickBot="1">
      <c r="A6" s="5"/>
      <c r="B6" s="5"/>
      <c r="C6" s="5"/>
      <c r="D6" s="5"/>
      <c r="E6" s="5"/>
      <c r="F6" s="5"/>
    </row>
    <row r="7" spans="1:13" s="6" customFormat="1" ht="54" customHeight="1" thickTop="1">
      <c r="A7" s="209" t="s">
        <v>4</v>
      </c>
      <c r="B7" s="211" t="s">
        <v>5</v>
      </c>
      <c r="C7" s="211" t="s">
        <v>6</v>
      </c>
      <c r="D7" s="211" t="s">
        <v>7</v>
      </c>
      <c r="E7" s="214" t="s">
        <v>8</v>
      </c>
      <c r="F7" s="216" t="s">
        <v>9</v>
      </c>
    </row>
    <row r="8" spans="1:13" s="6" customFormat="1" ht="76.5" customHeight="1" thickBot="1">
      <c r="A8" s="210"/>
      <c r="B8" s="212"/>
      <c r="C8" s="213"/>
      <c r="D8" s="213"/>
      <c r="E8" s="215"/>
      <c r="F8" s="217"/>
    </row>
    <row r="9" spans="1:13" ht="15.75" thickTop="1">
      <c r="A9" s="7"/>
      <c r="B9" s="8"/>
      <c r="C9" s="9"/>
      <c r="D9" s="10"/>
      <c r="E9" s="11"/>
      <c r="F9" s="12"/>
    </row>
    <row r="10" spans="1:13" ht="15" customHeight="1">
      <c r="A10" s="13"/>
      <c r="B10" s="14" t="s">
        <v>10</v>
      </c>
      <c r="C10" s="15"/>
      <c r="D10" s="16"/>
      <c r="E10" s="17"/>
      <c r="F10" s="18"/>
    </row>
    <row r="11" spans="1:13">
      <c r="A11" s="19"/>
      <c r="B11" s="20"/>
      <c r="C11" s="21"/>
      <c r="D11" s="16"/>
      <c r="E11" s="17"/>
      <c r="F11" s="22"/>
    </row>
    <row r="12" spans="1:13" ht="16.5" customHeight="1">
      <c r="A12" s="23" t="s">
        <v>11</v>
      </c>
      <c r="B12" s="20" t="s">
        <v>12</v>
      </c>
      <c r="C12" s="21"/>
      <c r="D12" s="24"/>
      <c r="E12" s="25"/>
      <c r="F12" s="26"/>
    </row>
    <row r="13" spans="1:13">
      <c r="A13" s="23"/>
      <c r="B13" s="27" t="s">
        <v>13</v>
      </c>
      <c r="C13" s="21"/>
      <c r="D13" s="24"/>
      <c r="E13" s="25"/>
      <c r="F13" s="26"/>
    </row>
    <row r="14" spans="1:13">
      <c r="A14" s="23"/>
      <c r="B14" s="28" t="s">
        <v>14</v>
      </c>
      <c r="C14" s="29"/>
      <c r="D14" s="30"/>
      <c r="E14" s="31"/>
      <c r="F14" s="32"/>
    </row>
    <row r="15" spans="1:13" ht="36" customHeight="1">
      <c r="A15" s="7" t="s">
        <v>15</v>
      </c>
      <c r="B15" s="33"/>
      <c r="C15" s="34"/>
      <c r="D15" s="16"/>
      <c r="E15" s="17"/>
      <c r="F15" s="12"/>
    </row>
    <row r="16" spans="1:13">
      <c r="A16" s="23" t="s">
        <v>16</v>
      </c>
      <c r="B16" s="35" t="s">
        <v>17</v>
      </c>
      <c r="C16" s="21"/>
      <c r="D16" s="24"/>
      <c r="E16" s="25"/>
      <c r="F16" s="26"/>
    </row>
    <row r="17" spans="1:7">
      <c r="A17" s="23"/>
      <c r="B17" s="27" t="s">
        <v>13</v>
      </c>
      <c r="C17" s="21"/>
      <c r="D17" s="24"/>
      <c r="E17" s="25"/>
      <c r="F17" s="26"/>
    </row>
    <row r="18" spans="1:7">
      <c r="A18" s="23"/>
      <c r="B18" s="28" t="s">
        <v>18</v>
      </c>
      <c r="C18" s="29"/>
      <c r="D18" s="30"/>
      <c r="E18" s="31"/>
      <c r="F18" s="32"/>
    </row>
    <row r="19" spans="1:7" ht="27.75" customHeight="1">
      <c r="A19" s="19" t="s">
        <v>15</v>
      </c>
      <c r="B19" s="36"/>
      <c r="C19" s="21"/>
      <c r="D19" s="16"/>
      <c r="E19" s="17"/>
      <c r="F19" s="22"/>
    </row>
    <row r="20" spans="1:7">
      <c r="A20" s="23" t="s">
        <v>19</v>
      </c>
      <c r="B20" s="20" t="s">
        <v>20</v>
      </c>
      <c r="C20" s="21"/>
      <c r="D20" s="24"/>
      <c r="E20" s="25"/>
      <c r="F20" s="26"/>
      <c r="G20" s="37"/>
    </row>
    <row r="21" spans="1:7">
      <c r="A21" s="23"/>
      <c r="B21" s="27" t="s">
        <v>13</v>
      </c>
      <c r="C21" s="21"/>
      <c r="D21" s="24"/>
      <c r="E21" s="25"/>
      <c r="F21" s="26"/>
    </row>
    <row r="22" spans="1:7" ht="12.75" customHeight="1">
      <c r="A22" s="23"/>
      <c r="B22" s="28" t="s">
        <v>21</v>
      </c>
      <c r="C22" s="29"/>
      <c r="D22" s="30"/>
      <c r="E22" s="31"/>
      <c r="F22" s="32"/>
    </row>
    <row r="23" spans="1:7" ht="30.75" customHeight="1">
      <c r="A23" s="23"/>
      <c r="B23" s="27"/>
      <c r="C23" s="21"/>
      <c r="D23" s="24"/>
      <c r="E23" s="25"/>
      <c r="F23" s="26"/>
    </row>
    <row r="24" spans="1:7">
      <c r="A24" s="38" t="s">
        <v>22</v>
      </c>
      <c r="B24" s="39" t="s">
        <v>23</v>
      </c>
      <c r="C24" s="21"/>
      <c r="D24" s="40"/>
      <c r="E24" s="41"/>
      <c r="F24" s="26"/>
    </row>
    <row r="25" spans="1:7">
      <c r="A25" s="42"/>
      <c r="B25" s="20"/>
      <c r="C25" s="21"/>
      <c r="D25" s="16"/>
      <c r="E25" s="41"/>
      <c r="F25" s="26"/>
    </row>
    <row r="26" spans="1:7">
      <c r="A26" s="23" t="s">
        <v>15</v>
      </c>
      <c r="B26" s="20"/>
      <c r="C26" s="21"/>
      <c r="D26" s="40"/>
      <c r="E26" s="41"/>
      <c r="F26" s="26"/>
    </row>
    <row r="27" spans="1:7">
      <c r="A27" s="23" t="s">
        <v>24</v>
      </c>
      <c r="B27" s="20" t="s">
        <v>25</v>
      </c>
      <c r="C27" s="21"/>
      <c r="D27" s="40"/>
      <c r="E27" s="41"/>
      <c r="F27" s="26"/>
    </row>
    <row r="28" spans="1:7">
      <c r="A28" s="7" t="s">
        <v>15</v>
      </c>
      <c r="B28" s="33"/>
      <c r="C28" s="9"/>
      <c r="D28" s="40"/>
      <c r="E28" s="17"/>
      <c r="F28" s="12"/>
    </row>
    <row r="29" spans="1:7">
      <c r="A29" s="23" t="s">
        <v>26</v>
      </c>
      <c r="B29" s="20" t="s">
        <v>27</v>
      </c>
      <c r="C29" s="43"/>
      <c r="D29" s="40"/>
      <c r="E29" s="41"/>
      <c r="F29" s="26"/>
    </row>
    <row r="30" spans="1:7">
      <c r="A30" s="23"/>
      <c r="B30" s="20"/>
      <c r="C30" s="21"/>
      <c r="D30" s="24"/>
      <c r="E30" s="25"/>
      <c r="F30" s="26"/>
    </row>
    <row r="31" spans="1:7" ht="15.75" thickBot="1">
      <c r="A31" s="44" t="s">
        <v>28</v>
      </c>
      <c r="B31" s="45" t="s">
        <v>29</v>
      </c>
      <c r="C31" s="46">
        <f>C12+C16+C20+C24+C27+C29</f>
        <v>0</v>
      </c>
      <c r="D31" s="46">
        <f>D12+D16+D20+D24+D27+D29</f>
        <v>0</v>
      </c>
      <c r="E31" s="46">
        <f>E12+E16+E20+E24+E27+E29</f>
        <v>0</v>
      </c>
      <c r="F31" s="26"/>
      <c r="G31" s="1"/>
    </row>
    <row r="32" spans="1:7" ht="15.75" thickTop="1">
      <c r="A32" s="47" t="s">
        <v>15</v>
      </c>
      <c r="B32" s="35" t="s">
        <v>30</v>
      </c>
      <c r="C32" s="9"/>
      <c r="D32" s="16"/>
      <c r="E32" s="48"/>
      <c r="F32" s="49"/>
      <c r="G32" s="50"/>
    </row>
    <row r="33" spans="1:7">
      <c r="A33" s="51" t="s">
        <v>15</v>
      </c>
      <c r="B33" s="35"/>
      <c r="C33" s="9"/>
      <c r="D33" s="16"/>
      <c r="E33" s="48"/>
      <c r="F33" s="12"/>
      <c r="G33" s="50"/>
    </row>
    <row r="34" spans="1:7">
      <c r="A34" s="42" t="s">
        <v>31</v>
      </c>
      <c r="B34" s="35" t="s">
        <v>32</v>
      </c>
      <c r="C34" s="21"/>
      <c r="D34" s="52"/>
      <c r="E34" s="53"/>
      <c r="F34" s="26"/>
    </row>
    <row r="35" spans="1:7">
      <c r="A35" s="42" t="s">
        <v>15</v>
      </c>
      <c r="B35" s="54"/>
      <c r="C35" s="9"/>
      <c r="D35" s="16"/>
      <c r="E35" s="48"/>
      <c r="F35" s="12"/>
    </row>
    <row r="36" spans="1:7">
      <c r="A36" s="42" t="s">
        <v>33</v>
      </c>
      <c r="B36" s="35" t="s">
        <v>34</v>
      </c>
      <c r="C36" s="21"/>
      <c r="D36" s="30"/>
      <c r="E36" s="29"/>
      <c r="F36" s="32"/>
    </row>
    <row r="37" spans="1:7">
      <c r="A37" s="51" t="s">
        <v>15</v>
      </c>
      <c r="B37" s="54"/>
      <c r="C37" s="9"/>
      <c r="D37" s="55"/>
      <c r="E37" s="56"/>
      <c r="F37" s="57"/>
    </row>
    <row r="38" spans="1:7">
      <c r="A38" s="42" t="s">
        <v>35</v>
      </c>
      <c r="B38" s="35" t="s">
        <v>36</v>
      </c>
      <c r="C38" s="21"/>
      <c r="D38" s="30"/>
      <c r="E38" s="29"/>
      <c r="F38" s="32"/>
    </row>
    <row r="39" spans="1:7">
      <c r="A39" s="51" t="s">
        <v>15</v>
      </c>
      <c r="B39" s="58"/>
      <c r="C39" s="9"/>
      <c r="D39" s="55"/>
      <c r="E39" s="56"/>
      <c r="F39" s="57"/>
    </row>
    <row r="40" spans="1:7">
      <c r="A40" s="42" t="s">
        <v>37</v>
      </c>
      <c r="B40" s="20" t="s">
        <v>38</v>
      </c>
      <c r="C40" s="21"/>
      <c r="D40" s="30"/>
      <c r="E40" s="29"/>
      <c r="F40" s="32"/>
    </row>
    <row r="41" spans="1:7">
      <c r="A41" s="51" t="s">
        <v>15</v>
      </c>
      <c r="B41" s="54"/>
      <c r="C41" s="9"/>
      <c r="D41" s="16"/>
      <c r="E41" s="48"/>
      <c r="F41" s="12"/>
    </row>
    <row r="42" spans="1:7">
      <c r="A42" s="42" t="s">
        <v>39</v>
      </c>
      <c r="B42" s="35" t="s">
        <v>40</v>
      </c>
      <c r="C42" s="21"/>
      <c r="D42" s="40"/>
      <c r="E42" s="59"/>
      <c r="F42" s="26"/>
    </row>
    <row r="43" spans="1:7">
      <c r="A43" s="7" t="s">
        <v>15</v>
      </c>
      <c r="B43" s="60" t="s">
        <v>41</v>
      </c>
      <c r="C43" s="9"/>
      <c r="D43" s="40"/>
      <c r="E43" s="59"/>
      <c r="F43" s="26"/>
    </row>
    <row r="44" spans="1:7">
      <c r="A44" s="7"/>
      <c r="B44" s="61" t="s">
        <v>42</v>
      </c>
      <c r="C44" s="62"/>
      <c r="D44" s="30"/>
      <c r="E44" s="29"/>
      <c r="F44" s="32"/>
    </row>
    <row r="45" spans="1:7">
      <c r="A45" s="7"/>
      <c r="B45" s="63"/>
      <c r="C45" s="59"/>
      <c r="D45" s="16"/>
      <c r="E45" s="48"/>
      <c r="F45" s="12"/>
    </row>
    <row r="46" spans="1:7" ht="15.75" thickBot="1">
      <c r="A46" s="44" t="s">
        <v>43</v>
      </c>
      <c r="B46" s="45" t="s">
        <v>44</v>
      </c>
      <c r="C46" s="64">
        <f>+C42+C40+C38+C36+C34</f>
        <v>0</v>
      </c>
      <c r="D46" s="46">
        <f>+D44+D40+D38+D36</f>
        <v>0</v>
      </c>
      <c r="E46" s="64">
        <f>+E44+E40+E38+E36</f>
        <v>0</v>
      </c>
      <c r="F46" s="65"/>
    </row>
    <row r="47" spans="1:7" ht="15.75" thickTop="1">
      <c r="A47" s="47" t="s">
        <v>15</v>
      </c>
      <c r="B47" s="35" t="s">
        <v>45</v>
      </c>
      <c r="C47" s="59"/>
      <c r="D47" s="16"/>
      <c r="E47" s="48"/>
      <c r="F47" s="49"/>
    </row>
    <row r="48" spans="1:7">
      <c r="A48" s="51" t="s">
        <v>15</v>
      </c>
      <c r="B48" s="66"/>
      <c r="C48" s="67"/>
      <c r="D48" s="16"/>
      <c r="E48" s="48"/>
      <c r="F48" s="12"/>
    </row>
    <row r="49" spans="1:6">
      <c r="A49" s="42" t="s">
        <v>46</v>
      </c>
      <c r="B49" s="20" t="s">
        <v>47</v>
      </c>
      <c r="C49" s="53"/>
      <c r="D49" s="30"/>
      <c r="E49" s="29"/>
      <c r="F49" s="32"/>
    </row>
    <row r="50" spans="1:6">
      <c r="A50" s="51" t="s">
        <v>15</v>
      </c>
      <c r="B50" s="54"/>
      <c r="C50" s="59"/>
      <c r="D50" s="16"/>
      <c r="E50" s="48"/>
      <c r="F50" s="12"/>
    </row>
    <row r="51" spans="1:6">
      <c r="A51" s="42" t="s">
        <v>48</v>
      </c>
      <c r="B51" s="20" t="s">
        <v>49</v>
      </c>
      <c r="C51" s="53"/>
      <c r="D51" s="30"/>
      <c r="E51" s="29"/>
      <c r="F51" s="32"/>
    </row>
    <row r="52" spans="1:6">
      <c r="A52" s="51" t="s">
        <v>15</v>
      </c>
      <c r="B52" s="54"/>
      <c r="C52" s="59"/>
      <c r="D52" s="55"/>
      <c r="E52" s="56"/>
      <c r="F52" s="57"/>
    </row>
    <row r="53" spans="1:6">
      <c r="A53" s="42" t="s">
        <v>50</v>
      </c>
      <c r="B53" s="35" t="s">
        <v>51</v>
      </c>
      <c r="C53" s="53"/>
      <c r="D53" s="30"/>
      <c r="E53" s="29"/>
      <c r="F53" s="32"/>
    </row>
    <row r="54" spans="1:6">
      <c r="A54" s="51" t="s">
        <v>15</v>
      </c>
      <c r="B54" s="54"/>
      <c r="C54" s="59"/>
      <c r="D54" s="16"/>
      <c r="E54" s="48"/>
      <c r="F54" s="12"/>
    </row>
    <row r="55" spans="1:6">
      <c r="A55" s="42" t="s">
        <v>52</v>
      </c>
      <c r="B55" s="35" t="s">
        <v>53</v>
      </c>
      <c r="C55" s="53"/>
      <c r="D55" s="30"/>
      <c r="E55" s="29"/>
      <c r="F55" s="32"/>
    </row>
    <row r="56" spans="1:6">
      <c r="A56" s="51" t="s">
        <v>15</v>
      </c>
      <c r="B56" s="54"/>
      <c r="C56" s="59"/>
      <c r="D56" s="16"/>
      <c r="E56" s="48"/>
      <c r="F56" s="12"/>
    </row>
    <row r="57" spans="1:6">
      <c r="A57" s="42" t="s">
        <v>54</v>
      </c>
      <c r="B57" s="35" t="s">
        <v>55</v>
      </c>
      <c r="C57" s="53"/>
      <c r="D57" s="30"/>
      <c r="E57" s="29"/>
      <c r="F57" s="32"/>
    </row>
    <row r="58" spans="1:6">
      <c r="A58" s="7" t="s">
        <v>15</v>
      </c>
      <c r="B58" s="33"/>
      <c r="C58" s="59"/>
      <c r="D58" s="16"/>
      <c r="E58" s="48"/>
      <c r="F58" s="12"/>
    </row>
    <row r="59" spans="1:6" ht="15.75" thickBot="1">
      <c r="A59" s="44" t="s">
        <v>56</v>
      </c>
      <c r="B59" s="45" t="s">
        <v>57</v>
      </c>
      <c r="C59" s="46">
        <f>+C57+C55+C53+C51+C49</f>
        <v>0</v>
      </c>
      <c r="D59" s="46">
        <f>+D57+D55+D53+D51+D49</f>
        <v>0</v>
      </c>
      <c r="E59" s="64">
        <f>+E57+E55+E53+E51+E49</f>
        <v>0</v>
      </c>
      <c r="F59" s="65"/>
    </row>
    <row r="60" spans="1:6" ht="15.75" thickTop="1">
      <c r="A60" s="7" t="s">
        <v>15</v>
      </c>
      <c r="B60" s="33"/>
      <c r="C60" s="9"/>
      <c r="D60" s="16"/>
      <c r="E60" s="48"/>
      <c r="F60" s="49"/>
    </row>
    <row r="61" spans="1:6">
      <c r="A61" s="47" t="s">
        <v>15</v>
      </c>
      <c r="B61" s="35" t="s">
        <v>58</v>
      </c>
      <c r="C61" s="9"/>
      <c r="D61" s="16"/>
      <c r="E61" s="48"/>
      <c r="F61" s="12"/>
    </row>
    <row r="62" spans="1:6">
      <c r="A62" s="68" t="s">
        <v>15</v>
      </c>
      <c r="B62" s="69"/>
      <c r="C62" s="9"/>
      <c r="D62" s="16"/>
      <c r="E62" s="48"/>
      <c r="F62" s="12"/>
    </row>
    <row r="63" spans="1:6">
      <c r="A63" s="42" t="s">
        <v>59</v>
      </c>
      <c r="B63" s="35" t="s">
        <v>60</v>
      </c>
      <c r="C63" s="21"/>
      <c r="D63" s="30"/>
      <c r="E63" s="29"/>
      <c r="F63" s="32"/>
    </row>
    <row r="64" spans="1:6">
      <c r="A64" s="51" t="s">
        <v>15</v>
      </c>
      <c r="B64" s="70"/>
      <c r="C64" s="9"/>
      <c r="D64" s="16"/>
      <c r="E64" s="48"/>
      <c r="F64" s="12"/>
    </row>
    <row r="65" spans="1:7">
      <c r="A65" s="42" t="s">
        <v>61</v>
      </c>
      <c r="B65" s="35" t="s">
        <v>62</v>
      </c>
      <c r="C65" s="21"/>
      <c r="D65" s="40"/>
      <c r="E65" s="59"/>
      <c r="F65" s="26"/>
    </row>
    <row r="66" spans="1:7">
      <c r="A66" s="42"/>
      <c r="B66" s="71" t="s">
        <v>63</v>
      </c>
      <c r="C66" s="21"/>
      <c r="D66" s="40"/>
      <c r="E66" s="59"/>
      <c r="F66" s="26"/>
    </row>
    <row r="67" spans="1:7">
      <c r="A67" s="42"/>
      <c r="B67" s="72" t="s">
        <v>64</v>
      </c>
      <c r="C67" s="21"/>
      <c r="D67" s="40"/>
      <c r="E67" s="59"/>
      <c r="F67" s="26"/>
    </row>
    <row r="68" spans="1:7">
      <c r="A68" s="42"/>
      <c r="B68" s="61" t="s">
        <v>65</v>
      </c>
      <c r="C68" s="29"/>
      <c r="D68" s="30"/>
      <c r="E68" s="29"/>
      <c r="F68" s="32"/>
    </row>
    <row r="69" spans="1:7">
      <c r="A69" s="51" t="s">
        <v>15</v>
      </c>
      <c r="B69" s="54"/>
      <c r="C69" s="9"/>
      <c r="D69" s="16"/>
      <c r="E69" s="48"/>
      <c r="F69" s="12"/>
    </row>
    <row r="70" spans="1:7">
      <c r="A70" s="42" t="s">
        <v>66</v>
      </c>
      <c r="B70" s="35" t="s">
        <v>67</v>
      </c>
      <c r="C70" s="21"/>
      <c r="D70" s="40"/>
      <c r="E70" s="59"/>
      <c r="F70" s="26"/>
    </row>
    <row r="71" spans="1:7">
      <c r="A71" s="42"/>
      <c r="B71" s="71" t="s">
        <v>68</v>
      </c>
      <c r="C71" s="21"/>
      <c r="D71" s="40"/>
      <c r="E71" s="59"/>
      <c r="F71" s="26"/>
    </row>
    <row r="72" spans="1:7">
      <c r="A72" s="42"/>
      <c r="B72" s="72" t="s">
        <v>69</v>
      </c>
      <c r="C72" s="21"/>
      <c r="D72" s="40"/>
      <c r="E72" s="59"/>
      <c r="F72" s="26"/>
    </row>
    <row r="73" spans="1:7">
      <c r="A73" s="42"/>
      <c r="B73" s="61" t="s">
        <v>70</v>
      </c>
      <c r="C73" s="29"/>
      <c r="D73" s="30"/>
      <c r="E73" s="29"/>
      <c r="F73" s="32"/>
    </row>
    <row r="74" spans="1:7">
      <c r="A74" s="51" t="s">
        <v>15</v>
      </c>
      <c r="B74" s="54"/>
      <c r="C74" s="9"/>
      <c r="D74" s="16"/>
      <c r="E74" s="48"/>
      <c r="F74" s="12"/>
      <c r="G74" s="1"/>
    </row>
    <row r="75" spans="1:7">
      <c r="A75" s="42" t="s">
        <v>71</v>
      </c>
      <c r="B75" s="35" t="s">
        <v>72</v>
      </c>
      <c r="C75" s="21"/>
      <c r="D75" s="30"/>
      <c r="E75" s="29"/>
      <c r="F75" s="32"/>
    </row>
    <row r="76" spans="1:7">
      <c r="A76" s="73" t="s">
        <v>15</v>
      </c>
      <c r="B76" s="70"/>
      <c r="C76" s="9"/>
      <c r="D76" s="16"/>
      <c r="E76" s="48"/>
      <c r="F76" s="12"/>
    </row>
    <row r="77" spans="1:7">
      <c r="A77" s="74" t="s">
        <v>73</v>
      </c>
      <c r="B77" s="35" t="s">
        <v>74</v>
      </c>
      <c r="C77" s="21"/>
      <c r="D77" s="30"/>
      <c r="E77" s="29"/>
      <c r="F77" s="32"/>
    </row>
    <row r="78" spans="1:7">
      <c r="A78" s="75" t="s">
        <v>15</v>
      </c>
      <c r="B78" s="33"/>
      <c r="C78" s="9"/>
      <c r="D78" s="16"/>
      <c r="E78" s="48"/>
      <c r="F78" s="12"/>
    </row>
    <row r="79" spans="1:7" ht="16.5" customHeight="1" thickBot="1">
      <c r="A79" s="44" t="s">
        <v>75</v>
      </c>
      <c r="B79" s="45" t="s">
        <v>76</v>
      </c>
      <c r="C79" s="64">
        <f>+C77+C75+C70+C65+C63</f>
        <v>0</v>
      </c>
      <c r="D79" s="46">
        <f>+D77+D75+D73+D68+D63</f>
        <v>0</v>
      </c>
      <c r="E79" s="64">
        <f>+E77+E75+E73+E68+E63</f>
        <v>0</v>
      </c>
      <c r="F79" s="76"/>
    </row>
    <row r="80" spans="1:7" ht="16.5" customHeight="1" thickTop="1">
      <c r="A80" s="77"/>
      <c r="B80" s="78"/>
      <c r="C80" s="79"/>
      <c r="D80" s="30"/>
      <c r="E80" s="29"/>
      <c r="F80" s="26"/>
    </row>
    <row r="81" spans="1:6" ht="16.5" customHeight="1">
      <c r="A81" s="77"/>
      <c r="B81" s="80" t="s">
        <v>77</v>
      </c>
      <c r="C81" s="30"/>
      <c r="D81" s="30"/>
      <c r="E81" s="29"/>
      <c r="F81" s="26"/>
    </row>
    <row r="82" spans="1:6" ht="16.5" customHeight="1">
      <c r="A82" s="77"/>
      <c r="B82" s="81"/>
      <c r="C82" s="30"/>
      <c r="D82" s="30"/>
      <c r="E82" s="29"/>
      <c r="F82" s="26"/>
    </row>
    <row r="83" spans="1:6" ht="16.5" customHeight="1">
      <c r="A83" s="42" t="s">
        <v>78</v>
      </c>
      <c r="B83" s="35" t="s">
        <v>79</v>
      </c>
      <c r="C83" s="43"/>
      <c r="D83" s="30"/>
      <c r="E83" s="29"/>
      <c r="F83" s="32"/>
    </row>
    <row r="84" spans="1:6" ht="16.5" customHeight="1">
      <c r="A84" s="42"/>
      <c r="B84" s="35"/>
      <c r="C84" s="30"/>
      <c r="D84" s="30"/>
      <c r="E84" s="29"/>
      <c r="F84" s="26"/>
    </row>
    <row r="85" spans="1:6" ht="16.5" customHeight="1">
      <c r="A85" s="42" t="s">
        <v>80</v>
      </c>
      <c r="B85" s="35" t="s">
        <v>81</v>
      </c>
      <c r="C85" s="43"/>
      <c r="D85" s="30"/>
      <c r="E85" s="29"/>
      <c r="F85" s="32"/>
    </row>
    <row r="86" spans="1:6" ht="16.5" customHeight="1">
      <c r="A86" s="42"/>
      <c r="B86" s="35"/>
      <c r="C86" s="30"/>
      <c r="D86" s="30"/>
      <c r="E86" s="29"/>
      <c r="F86" s="26"/>
    </row>
    <row r="87" spans="1:6" ht="16.5" customHeight="1">
      <c r="A87" s="42" t="s">
        <v>82</v>
      </c>
      <c r="B87" s="35" t="s">
        <v>83</v>
      </c>
      <c r="C87" s="43"/>
      <c r="D87" s="30"/>
      <c r="E87" s="29"/>
      <c r="F87" s="32"/>
    </row>
    <row r="88" spans="1:6" ht="24" customHeight="1">
      <c r="A88" s="42"/>
      <c r="B88" s="35"/>
      <c r="C88" s="30"/>
      <c r="D88" s="30"/>
      <c r="E88" s="29"/>
      <c r="F88" s="26"/>
    </row>
    <row r="89" spans="1:6">
      <c r="A89" s="42" t="s">
        <v>84</v>
      </c>
      <c r="B89" s="35" t="s">
        <v>85</v>
      </c>
      <c r="C89" s="43"/>
      <c r="D89" s="30"/>
      <c r="E89" s="29"/>
      <c r="F89" s="32"/>
    </row>
    <row r="90" spans="1:6">
      <c r="A90" s="42"/>
      <c r="B90" s="35"/>
      <c r="C90" s="30"/>
      <c r="D90" s="30"/>
      <c r="E90" s="29"/>
      <c r="F90" s="26"/>
    </row>
    <row r="91" spans="1:6" ht="15.75" thickBot="1">
      <c r="A91" s="44" t="s">
        <v>86</v>
      </c>
      <c r="B91" s="82" t="s">
        <v>87</v>
      </c>
      <c r="C91" s="46">
        <f>+C89+C87+C85+C83</f>
        <v>0</v>
      </c>
      <c r="D91" s="46">
        <f>+D89+D87+D85+D83</f>
        <v>0</v>
      </c>
      <c r="E91" s="46">
        <f>+E89+E87+E85+E83</f>
        <v>0</v>
      </c>
      <c r="F91" s="26"/>
    </row>
    <row r="92" spans="1:6" ht="22.5" customHeight="1" thickTop="1">
      <c r="A92" s="75" t="s">
        <v>15</v>
      </c>
      <c r="B92" s="83"/>
      <c r="C92" s="84"/>
      <c r="D92" s="10"/>
      <c r="E92" s="11"/>
      <c r="F92" s="49"/>
    </row>
    <row r="93" spans="1:6">
      <c r="A93" s="75"/>
      <c r="B93" s="85" t="s">
        <v>88</v>
      </c>
      <c r="C93" s="86">
        <f>+C31+C46+C59+C79+C91</f>
        <v>0</v>
      </c>
      <c r="D93" s="86">
        <f>+D31+D46+D59+D79+D91</f>
        <v>0</v>
      </c>
      <c r="E93" s="87">
        <f>+E31+E46+E59+E79+E91</f>
        <v>0</v>
      </c>
      <c r="F93" s="32">
        <v>0</v>
      </c>
    </row>
    <row r="94" spans="1:6" ht="15.75" thickBot="1">
      <c r="A94" s="88"/>
      <c r="B94" s="89"/>
      <c r="C94" s="90"/>
      <c r="D94" s="91"/>
      <c r="E94" s="92"/>
      <c r="F94" s="93"/>
    </row>
    <row r="95" spans="1:6" s="1" customFormat="1" ht="10.5" customHeight="1" thickTop="1">
      <c r="A95" s="94" t="s">
        <v>15</v>
      </c>
      <c r="B95" s="95"/>
      <c r="C95" s="96"/>
      <c r="D95" s="97"/>
      <c r="E95" s="98"/>
      <c r="F95" s="99"/>
    </row>
    <row r="96" spans="1:6" s="1" customFormat="1">
      <c r="A96" s="94"/>
      <c r="B96" s="85" t="s">
        <v>89</v>
      </c>
      <c r="C96" s="100" t="s">
        <v>90</v>
      </c>
      <c r="D96" s="100">
        <f>+D93-D99</f>
        <v>0</v>
      </c>
      <c r="E96" s="101">
        <f>+E37+E52+E65+E85+E100</f>
        <v>0</v>
      </c>
      <c r="F96" s="32">
        <v>0</v>
      </c>
    </row>
    <row r="97" spans="1:7" s="1" customFormat="1" ht="6" customHeight="1" thickBot="1">
      <c r="A97" s="102"/>
      <c r="B97" s="103"/>
      <c r="C97" s="104"/>
      <c r="D97" s="105"/>
      <c r="E97" s="106"/>
      <c r="F97" s="107"/>
    </row>
    <row r="98" spans="1:7" s="1" customFormat="1" ht="10.5" customHeight="1" thickTop="1">
      <c r="A98" s="94" t="s">
        <v>15</v>
      </c>
      <c r="B98" s="95"/>
      <c r="C98" s="96"/>
      <c r="D98" s="97"/>
      <c r="E98" s="98"/>
      <c r="F98" s="99"/>
    </row>
    <row r="99" spans="1:7" s="1" customFormat="1">
      <c r="A99" s="94"/>
      <c r="B99" s="85" t="s">
        <v>91</v>
      </c>
      <c r="C99" s="100" t="s">
        <v>90</v>
      </c>
      <c r="D99" s="100">
        <f>+D79</f>
        <v>0</v>
      </c>
      <c r="E99" s="100">
        <f>+E79</f>
        <v>0</v>
      </c>
      <c r="F99" s="32">
        <v>0</v>
      </c>
    </row>
    <row r="100" spans="1:7" s="1" customFormat="1" ht="9.75" customHeight="1" thickBot="1">
      <c r="A100" s="102"/>
      <c r="B100" s="103"/>
      <c r="C100" s="104"/>
      <c r="D100" s="105"/>
      <c r="E100" s="106"/>
      <c r="F100" s="107"/>
    </row>
    <row r="101" spans="1:7" ht="15.75" thickTop="1">
      <c r="A101" s="108"/>
      <c r="B101" s="108"/>
      <c r="C101" s="9"/>
      <c r="D101" s="48"/>
      <c r="E101" s="48"/>
      <c r="F101" s="109"/>
    </row>
    <row r="102" spans="1:7" ht="45" customHeight="1">
      <c r="A102" s="203" t="s">
        <v>92</v>
      </c>
      <c r="B102" s="203"/>
      <c r="C102" s="203"/>
      <c r="D102" s="203"/>
      <c r="E102" s="203"/>
      <c r="F102" s="203"/>
    </row>
    <row r="103" spans="1:7" ht="27.75" customHeight="1">
      <c r="A103" s="204" t="s">
        <v>93</v>
      </c>
      <c r="B103" s="205"/>
      <c r="C103" s="205"/>
      <c r="D103" s="205"/>
      <c r="E103" s="205"/>
      <c r="F103" s="205"/>
    </row>
    <row r="104" spans="1:7" s="1" customFormat="1" ht="71.25" customHeight="1">
      <c r="A104" s="203" t="s">
        <v>94</v>
      </c>
      <c r="B104" s="203"/>
      <c r="C104" s="203"/>
      <c r="D104" s="203"/>
      <c r="E104" s="203"/>
      <c r="F104" s="203"/>
    </row>
    <row r="105" spans="1:7" ht="32.25" customHeight="1">
      <c r="A105" s="110" t="s">
        <v>93</v>
      </c>
      <c r="B105" s="111"/>
      <c r="C105" s="111"/>
      <c r="D105" s="111"/>
      <c r="E105" s="111"/>
      <c r="F105" s="111"/>
    </row>
    <row r="106" spans="1:7" ht="7.5" customHeight="1">
      <c r="C106" s="112"/>
    </row>
    <row r="107" spans="1:7" ht="31.5" customHeight="1">
      <c r="B107" s="113"/>
      <c r="C107" s="113"/>
      <c r="D107" s="113"/>
      <c r="E107" s="113"/>
      <c r="F107" s="113"/>
      <c r="G107" s="114"/>
    </row>
    <row r="108" spans="1:7">
      <c r="C108" s="112"/>
    </row>
    <row r="109" spans="1:7">
      <c r="C109" s="112"/>
    </row>
  </sheetData>
  <mergeCells count="13">
    <mergeCell ref="A102:F102"/>
    <mergeCell ref="A103:F103"/>
    <mergeCell ref="A104:F104"/>
    <mergeCell ref="A1:F1"/>
    <mergeCell ref="A3:F3"/>
    <mergeCell ref="A4:F4"/>
    <mergeCell ref="A5:F5"/>
    <mergeCell ref="A7:A8"/>
    <mergeCell ref="B7:B8"/>
    <mergeCell ref="C7:C8"/>
    <mergeCell ref="D7:D8"/>
    <mergeCell ref="E7:E8"/>
    <mergeCell ref="F7:F8"/>
  </mergeCells>
  <printOptions horizontalCentered="1"/>
  <pageMargins left="0.15748031496062992" right="3.937007874015748E-2" top="0.15748031496062992" bottom="0.15748031496062992" header="7.874015748031496E-2" footer="7.874015748031496E-2"/>
  <pageSetup paperSize="9" scale="37"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M107"/>
  <sheetViews>
    <sheetView zoomScale="75" zoomScaleNormal="75" workbookViewId="0">
      <selection sqref="A1:XFD1048576"/>
    </sheetView>
  </sheetViews>
  <sheetFormatPr defaultRowHeight="15"/>
  <cols>
    <col min="1" max="1" width="13.42578125" style="110" customWidth="1"/>
    <col min="2" max="2" width="92.5703125" style="110" customWidth="1"/>
    <col min="3" max="3" width="18" style="115" customWidth="1"/>
    <col min="4" max="5" width="18" style="110" customWidth="1"/>
    <col min="6" max="6" width="21.28515625" style="110" customWidth="1"/>
    <col min="7" max="7" width="54" customWidth="1"/>
    <col min="8" max="12" width="9.140625" style="1"/>
  </cols>
  <sheetData>
    <row r="1" spans="1:13" ht="21.75" customHeight="1">
      <c r="A1" s="3"/>
      <c r="B1" s="3"/>
      <c r="C1" s="3"/>
      <c r="D1" s="3"/>
      <c r="E1" s="3"/>
      <c r="F1" s="3"/>
      <c r="I1" s="2"/>
      <c r="M1" s="1"/>
    </row>
    <row r="2" spans="1:13" s="1" customFormat="1" ht="28.5" customHeight="1">
      <c r="A2" s="207" t="s">
        <v>1</v>
      </c>
      <c r="B2" s="207"/>
      <c r="C2" s="207"/>
      <c r="D2" s="207"/>
      <c r="E2" s="207"/>
      <c r="F2" s="207"/>
      <c r="G2" s="4"/>
      <c r="H2" s="4"/>
      <c r="I2" s="4"/>
    </row>
    <row r="3" spans="1:13" s="1" customFormat="1" ht="17.25" customHeight="1">
      <c r="A3" s="207" t="s">
        <v>95</v>
      </c>
      <c r="B3" s="207"/>
      <c r="C3" s="207"/>
      <c r="D3" s="207"/>
      <c r="E3" s="207"/>
      <c r="F3" s="207"/>
      <c r="G3" s="4"/>
      <c r="H3" s="4"/>
      <c r="I3" s="4"/>
    </row>
    <row r="4" spans="1:13" s="1" customFormat="1" ht="27" customHeight="1" thickBot="1">
      <c r="A4" s="5"/>
      <c r="B4" s="5"/>
      <c r="C4" s="5"/>
      <c r="D4" s="5"/>
      <c r="E4" s="5"/>
      <c r="F4" s="5"/>
    </row>
    <row r="5" spans="1:13" s="6" customFormat="1" ht="54" customHeight="1" thickTop="1">
      <c r="A5" s="209" t="s">
        <v>4</v>
      </c>
      <c r="B5" s="211" t="s">
        <v>5</v>
      </c>
      <c r="C5" s="211" t="s">
        <v>6</v>
      </c>
      <c r="D5" s="211" t="s">
        <v>7</v>
      </c>
      <c r="E5" s="214" t="s">
        <v>8</v>
      </c>
      <c r="F5" s="216" t="s">
        <v>9</v>
      </c>
    </row>
    <row r="6" spans="1:13" s="6" customFormat="1" ht="47.25" customHeight="1" thickBot="1">
      <c r="A6" s="210"/>
      <c r="B6" s="212"/>
      <c r="C6" s="213"/>
      <c r="D6" s="213"/>
      <c r="E6" s="215"/>
      <c r="F6" s="217"/>
    </row>
    <row r="7" spans="1:13" ht="15.75" thickTop="1">
      <c r="A7" s="7"/>
      <c r="B7" s="8"/>
      <c r="C7" s="9"/>
      <c r="D7" s="10"/>
      <c r="E7" s="11"/>
      <c r="F7" s="12"/>
    </row>
    <row r="8" spans="1:13" ht="15" customHeight="1">
      <c r="A8" s="13"/>
      <c r="B8" s="14" t="s">
        <v>10</v>
      </c>
      <c r="C8" s="15"/>
      <c r="D8" s="16"/>
      <c r="E8" s="17"/>
      <c r="F8" s="18"/>
    </row>
    <row r="9" spans="1:13">
      <c r="A9" s="19"/>
      <c r="B9" s="20"/>
      <c r="C9" s="21"/>
      <c r="D9" s="16"/>
      <c r="E9" s="17"/>
      <c r="F9" s="22"/>
    </row>
    <row r="10" spans="1:13" ht="16.5" customHeight="1">
      <c r="A10" s="23" t="s">
        <v>11</v>
      </c>
      <c r="B10" s="20" t="s">
        <v>12</v>
      </c>
      <c r="C10" s="124">
        <f>'fondo crediti dubbi'!E5</f>
        <v>3912000</v>
      </c>
      <c r="D10" s="125">
        <f>'fondo crediti dubbi'!G5</f>
        <v>117360</v>
      </c>
      <c r="E10" s="126">
        <f>'fondo crediti dubbi'!I5</f>
        <v>132000</v>
      </c>
      <c r="F10" s="26">
        <f>E10/C10</f>
        <v>3.3742331288343558E-2</v>
      </c>
    </row>
    <row r="11" spans="1:13">
      <c r="A11" s="23"/>
      <c r="B11" s="27" t="s">
        <v>13</v>
      </c>
      <c r="C11" s="124"/>
      <c r="D11" s="125"/>
      <c r="E11" s="126"/>
      <c r="F11" s="26"/>
    </row>
    <row r="12" spans="1:13">
      <c r="A12" s="23"/>
      <c r="B12" s="28" t="s">
        <v>14</v>
      </c>
      <c r="C12" s="127">
        <f>C10</f>
        <v>3912000</v>
      </c>
      <c r="D12" s="128">
        <f>D10</f>
        <v>117360</v>
      </c>
      <c r="E12" s="129">
        <f>E10</f>
        <v>132000</v>
      </c>
      <c r="F12" s="32">
        <f>F10</f>
        <v>3.3742331288343558E-2</v>
      </c>
    </row>
    <row r="13" spans="1:13" ht="36" customHeight="1">
      <c r="A13" s="7" t="s">
        <v>15</v>
      </c>
      <c r="B13" s="33"/>
      <c r="C13" s="130"/>
      <c r="D13" s="131"/>
      <c r="E13" s="132"/>
      <c r="F13" s="12"/>
    </row>
    <row r="14" spans="1:13">
      <c r="A14" s="23" t="s">
        <v>16</v>
      </c>
      <c r="B14" s="35" t="s">
        <v>17</v>
      </c>
      <c r="C14" s="124"/>
      <c r="D14" s="125"/>
      <c r="E14" s="126"/>
      <c r="F14" s="26"/>
    </row>
    <row r="15" spans="1:13">
      <c r="A15" s="23"/>
      <c r="B15" s="27" t="s">
        <v>13</v>
      </c>
      <c r="C15" s="124"/>
      <c r="D15" s="125"/>
      <c r="E15" s="126"/>
      <c r="F15" s="26"/>
    </row>
    <row r="16" spans="1:13">
      <c r="A16" s="23"/>
      <c r="B16" s="28" t="s">
        <v>18</v>
      </c>
      <c r="C16" s="127"/>
      <c r="D16" s="128"/>
      <c r="E16" s="129"/>
      <c r="F16" s="32"/>
    </row>
    <row r="17" spans="1:7" ht="27.75" customHeight="1">
      <c r="A17" s="19" t="s">
        <v>15</v>
      </c>
      <c r="B17" s="36"/>
      <c r="C17" s="124"/>
      <c r="D17" s="131"/>
      <c r="E17" s="132"/>
      <c r="F17" s="22"/>
    </row>
    <row r="18" spans="1:7">
      <c r="A18" s="23" t="s">
        <v>19</v>
      </c>
      <c r="B18" s="20" t="s">
        <v>20</v>
      </c>
      <c r="C18" s="124"/>
      <c r="D18" s="125"/>
      <c r="E18" s="126"/>
      <c r="F18" s="26"/>
      <c r="G18" s="37"/>
    </row>
    <row r="19" spans="1:7">
      <c r="A19" s="23"/>
      <c r="B19" s="27" t="s">
        <v>13</v>
      </c>
      <c r="C19" s="124"/>
      <c r="D19" s="125"/>
      <c r="E19" s="126"/>
      <c r="F19" s="26"/>
    </row>
    <row r="20" spans="1:7" ht="12.75" customHeight="1">
      <c r="A20" s="23"/>
      <c r="B20" s="28" t="s">
        <v>21</v>
      </c>
      <c r="C20" s="127"/>
      <c r="D20" s="128"/>
      <c r="E20" s="129"/>
      <c r="F20" s="32"/>
    </row>
    <row r="21" spans="1:7" ht="13.5" customHeight="1">
      <c r="A21" s="23"/>
      <c r="B21" s="27"/>
      <c r="C21" s="124"/>
      <c r="D21" s="125"/>
      <c r="E21" s="126"/>
      <c r="F21" s="26"/>
    </row>
    <row r="22" spans="1:7">
      <c r="A22" s="38" t="s">
        <v>22</v>
      </c>
      <c r="B22" s="39" t="s">
        <v>23</v>
      </c>
      <c r="C22" s="124"/>
      <c r="D22" s="133"/>
      <c r="E22" s="134"/>
      <c r="F22" s="26"/>
    </row>
    <row r="23" spans="1:7">
      <c r="A23" s="42"/>
      <c r="B23" s="20"/>
      <c r="C23" s="124"/>
      <c r="D23" s="131"/>
      <c r="E23" s="134"/>
      <c r="F23" s="26"/>
    </row>
    <row r="24" spans="1:7">
      <c r="A24" s="23" t="s">
        <v>15</v>
      </c>
      <c r="B24" s="20"/>
      <c r="C24" s="124"/>
      <c r="D24" s="133"/>
      <c r="E24" s="134"/>
      <c r="F24" s="26"/>
    </row>
    <row r="25" spans="1:7" s="145" customFormat="1">
      <c r="A25" s="138" t="s">
        <v>24</v>
      </c>
      <c r="B25" s="139" t="s">
        <v>25</v>
      </c>
      <c r="C25" s="140"/>
      <c r="D25" s="141"/>
      <c r="E25" s="142"/>
      <c r="F25" s="143"/>
      <c r="G25" s="144"/>
    </row>
    <row r="26" spans="1:7" s="145" customFormat="1">
      <c r="A26" s="146" t="s">
        <v>15</v>
      </c>
      <c r="B26" s="147"/>
      <c r="C26" s="148"/>
      <c r="D26" s="141"/>
      <c r="E26" s="149"/>
      <c r="F26" s="150"/>
      <c r="G26" s="144"/>
    </row>
    <row r="27" spans="1:7">
      <c r="A27" s="23" t="s">
        <v>26</v>
      </c>
      <c r="B27" s="20" t="s">
        <v>27</v>
      </c>
      <c r="C27" s="125"/>
      <c r="D27" s="133"/>
      <c r="E27" s="134"/>
      <c r="F27" s="26"/>
    </row>
    <row r="28" spans="1:7">
      <c r="A28" s="23"/>
      <c r="B28" s="20"/>
      <c r="C28" s="124"/>
      <c r="D28" s="125"/>
      <c r="E28" s="126"/>
      <c r="F28" s="26"/>
    </row>
    <row r="29" spans="1:7" ht="15.75" thickBot="1">
      <c r="A29" s="44" t="s">
        <v>28</v>
      </c>
      <c r="B29" s="45" t="s">
        <v>29</v>
      </c>
      <c r="C29" s="135">
        <f>C10+C14+C18+C22+C25+C27</f>
        <v>3912000</v>
      </c>
      <c r="D29" s="135">
        <f>D10+D14+D18+D22+D25+D27</f>
        <v>117360</v>
      </c>
      <c r="E29" s="135">
        <f>E10+E14+E18+E22+E25+E27</f>
        <v>132000</v>
      </c>
      <c r="F29" s="26">
        <f>E29/C29</f>
        <v>3.3742331288343558E-2</v>
      </c>
      <c r="G29" s="1"/>
    </row>
    <row r="30" spans="1:7" ht="15.75" thickTop="1">
      <c r="A30" s="47" t="s">
        <v>15</v>
      </c>
      <c r="B30" s="35" t="s">
        <v>30</v>
      </c>
      <c r="C30" s="9"/>
      <c r="D30" s="16"/>
      <c r="E30" s="48"/>
      <c r="F30" s="49"/>
      <c r="G30" s="50"/>
    </row>
    <row r="31" spans="1:7">
      <c r="A31" s="51" t="s">
        <v>15</v>
      </c>
      <c r="B31" s="35"/>
      <c r="C31" s="9"/>
      <c r="D31" s="16"/>
      <c r="E31" s="48"/>
      <c r="F31" s="12"/>
      <c r="G31" s="50"/>
    </row>
    <row r="32" spans="1:7">
      <c r="A32" s="42" t="s">
        <v>31</v>
      </c>
      <c r="B32" s="35" t="s">
        <v>32</v>
      </c>
      <c r="C32" s="21"/>
      <c r="D32" s="52"/>
      <c r="E32" s="53"/>
      <c r="F32" s="26"/>
    </row>
    <row r="33" spans="1:12">
      <c r="A33" s="42" t="s">
        <v>15</v>
      </c>
      <c r="B33" s="54"/>
      <c r="C33" s="9"/>
      <c r="D33" s="16"/>
      <c r="E33" s="48"/>
      <c r="F33" s="12"/>
    </row>
    <row r="34" spans="1:12">
      <c r="A34" s="42" t="s">
        <v>33</v>
      </c>
      <c r="B34" s="35" t="s">
        <v>34</v>
      </c>
      <c r="C34" s="21"/>
      <c r="D34" s="30"/>
      <c r="E34" s="29"/>
      <c r="F34" s="32"/>
    </row>
    <row r="35" spans="1:12">
      <c r="A35" s="51" t="s">
        <v>15</v>
      </c>
      <c r="B35" s="54"/>
      <c r="C35" s="9"/>
      <c r="D35" s="55"/>
      <c r="E35" s="56"/>
      <c r="F35" s="57"/>
    </row>
    <row r="36" spans="1:12">
      <c r="A36" s="42" t="s">
        <v>35</v>
      </c>
      <c r="B36" s="35" t="s">
        <v>36</v>
      </c>
      <c r="C36" s="21"/>
      <c r="D36" s="30"/>
      <c r="E36" s="29"/>
      <c r="F36" s="32"/>
    </row>
    <row r="37" spans="1:12">
      <c r="A37" s="51" t="s">
        <v>15</v>
      </c>
      <c r="B37" s="58"/>
      <c r="C37" s="9"/>
      <c r="D37" s="55"/>
      <c r="E37" s="56"/>
      <c r="F37" s="57"/>
    </row>
    <row r="38" spans="1:12">
      <c r="A38" s="42" t="s">
        <v>37</v>
      </c>
      <c r="B38" s="20" t="s">
        <v>38</v>
      </c>
      <c r="C38" s="21"/>
      <c r="D38" s="30"/>
      <c r="E38" s="29"/>
      <c r="F38" s="32"/>
    </row>
    <row r="39" spans="1:12">
      <c r="A39" s="51" t="s">
        <v>15</v>
      </c>
      <c r="B39" s="54"/>
      <c r="C39" s="9"/>
      <c r="D39" s="16"/>
      <c r="E39" s="48"/>
      <c r="F39" s="12"/>
    </row>
    <row r="40" spans="1:12">
      <c r="A40" s="42" t="s">
        <v>39</v>
      </c>
      <c r="B40" s="35" t="s">
        <v>40</v>
      </c>
      <c r="C40" s="21"/>
      <c r="D40" s="40"/>
      <c r="E40" s="59"/>
      <c r="F40" s="26"/>
    </row>
    <row r="41" spans="1:12">
      <c r="A41" s="7" t="s">
        <v>15</v>
      </c>
      <c r="B41" s="60" t="s">
        <v>41</v>
      </c>
      <c r="C41" s="9"/>
      <c r="D41" s="40"/>
      <c r="E41" s="59"/>
      <c r="F41" s="26"/>
    </row>
    <row r="42" spans="1:12">
      <c r="A42" s="7"/>
      <c r="B42" s="61" t="s">
        <v>42</v>
      </c>
      <c r="C42" s="62"/>
      <c r="D42" s="30"/>
      <c r="E42" s="29"/>
      <c r="F42" s="32"/>
    </row>
    <row r="43" spans="1:12">
      <c r="A43" s="7"/>
      <c r="B43" s="63"/>
      <c r="C43" s="59"/>
      <c r="D43" s="16"/>
      <c r="E43" s="48"/>
      <c r="F43" s="12"/>
    </row>
    <row r="44" spans="1:12" ht="15.75" thickBot="1">
      <c r="A44" s="44" t="s">
        <v>43</v>
      </c>
      <c r="B44" s="45" t="s">
        <v>44</v>
      </c>
      <c r="C44" s="136">
        <f>+C40+C38+C36+C34+C32</f>
        <v>0</v>
      </c>
      <c r="D44" s="137">
        <f>+D42+D38+D36+D34</f>
        <v>0</v>
      </c>
      <c r="E44" s="136">
        <f>+E42+E38+E36+E34</f>
        <v>0</v>
      </c>
      <c r="F44" s="65"/>
    </row>
    <row r="45" spans="1:12" ht="15.75" thickTop="1">
      <c r="A45" s="47" t="s">
        <v>15</v>
      </c>
      <c r="B45" s="35" t="s">
        <v>45</v>
      </c>
      <c r="C45" s="59"/>
      <c r="D45" s="16"/>
      <c r="E45" s="48"/>
      <c r="F45" s="49"/>
    </row>
    <row r="46" spans="1:12">
      <c r="A46" s="51" t="s">
        <v>15</v>
      </c>
      <c r="B46" s="66"/>
      <c r="C46" s="156"/>
      <c r="D46" s="157"/>
      <c r="E46" s="158"/>
      <c r="F46" s="150"/>
    </row>
    <row r="47" spans="1:12" s="144" customFormat="1" ht="20.25" customHeight="1">
      <c r="A47" s="151" t="s">
        <v>46</v>
      </c>
      <c r="B47" s="139" t="s">
        <v>47</v>
      </c>
      <c r="C47" s="140">
        <f>'fondo crediti dubbi'!E13</f>
        <v>885000</v>
      </c>
      <c r="D47" s="168">
        <f>'fondo crediti dubbi'!G13</f>
        <v>20000</v>
      </c>
      <c r="E47" s="140">
        <f>'fondo crediti dubbi'!I13</f>
        <v>10000</v>
      </c>
      <c r="F47" s="143">
        <f>E47/C47</f>
        <v>1.1299435028248588E-2</v>
      </c>
      <c r="H47" s="145"/>
      <c r="I47" s="145"/>
      <c r="J47" s="145"/>
      <c r="K47" s="145"/>
      <c r="L47" s="145"/>
    </row>
    <row r="48" spans="1:12">
      <c r="A48" s="51" t="s">
        <v>15</v>
      </c>
      <c r="B48" s="54"/>
      <c r="C48" s="159"/>
      <c r="D48" s="157"/>
      <c r="E48" s="158"/>
      <c r="F48" s="150"/>
    </row>
    <row r="49" spans="1:6" ht="30" customHeight="1">
      <c r="A49" s="42" t="s">
        <v>48</v>
      </c>
      <c r="B49" s="20" t="s">
        <v>49</v>
      </c>
      <c r="C49" s="140">
        <f>'fondo crediti dubbi'!E15</f>
        <v>50000</v>
      </c>
      <c r="D49" s="168">
        <f>'fondo crediti dubbi'!G15</f>
        <v>12000</v>
      </c>
      <c r="E49" s="140">
        <f>'fondo crediti dubbi'!I15</f>
        <v>12000</v>
      </c>
      <c r="F49" s="143">
        <f>E49/C49</f>
        <v>0.24</v>
      </c>
    </row>
    <row r="50" spans="1:6">
      <c r="A50" s="51" t="s">
        <v>15</v>
      </c>
      <c r="B50" s="54"/>
      <c r="C50" s="159"/>
      <c r="D50" s="160"/>
      <c r="E50" s="161"/>
      <c r="F50" s="162"/>
    </row>
    <row r="51" spans="1:6">
      <c r="A51" s="42" t="s">
        <v>50</v>
      </c>
      <c r="B51" s="35" t="s">
        <v>51</v>
      </c>
      <c r="C51" s="152"/>
      <c r="D51" s="153"/>
      <c r="E51" s="154"/>
      <c r="F51" s="155"/>
    </row>
    <row r="52" spans="1:6">
      <c r="A52" s="51" t="s">
        <v>15</v>
      </c>
      <c r="B52" s="54"/>
      <c r="C52" s="159"/>
      <c r="D52" s="157"/>
      <c r="E52" s="158"/>
      <c r="F52" s="150"/>
    </row>
    <row r="53" spans="1:6">
      <c r="A53" s="42" t="s">
        <v>52</v>
      </c>
      <c r="B53" s="35" t="s">
        <v>53</v>
      </c>
      <c r="C53" s="163"/>
      <c r="D53" s="164"/>
      <c r="E53" s="163"/>
      <c r="F53" s="143"/>
    </row>
    <row r="54" spans="1:6">
      <c r="A54" s="51" t="s">
        <v>15</v>
      </c>
      <c r="B54" s="54"/>
      <c r="C54" s="159"/>
      <c r="D54" s="157"/>
      <c r="E54" s="158"/>
      <c r="F54" s="150"/>
    </row>
    <row r="55" spans="1:6">
      <c r="A55" s="42" t="s">
        <v>54</v>
      </c>
      <c r="B55" s="35" t="s">
        <v>55</v>
      </c>
      <c r="C55" s="152"/>
      <c r="D55" s="153"/>
      <c r="E55" s="154"/>
      <c r="F55" s="155"/>
    </row>
    <row r="56" spans="1:6">
      <c r="A56" s="7" t="s">
        <v>15</v>
      </c>
      <c r="B56" s="33"/>
      <c r="C56" s="159"/>
      <c r="D56" s="157"/>
      <c r="E56" s="158"/>
      <c r="F56" s="150"/>
    </row>
    <row r="57" spans="1:6" ht="15.75" thickBot="1">
      <c r="A57" s="44" t="s">
        <v>56</v>
      </c>
      <c r="B57" s="45" t="s">
        <v>57</v>
      </c>
      <c r="C57" s="165">
        <f>+C55+C53+C51+C49+C47</f>
        <v>935000</v>
      </c>
      <c r="D57" s="165">
        <f>+D55+D53+D51+D49+D47</f>
        <v>32000</v>
      </c>
      <c r="E57" s="166">
        <f>+E55+E53+E51+E49+E47</f>
        <v>22000</v>
      </c>
      <c r="F57" s="167">
        <f>E57/C57</f>
        <v>2.3529411764705882E-2</v>
      </c>
    </row>
    <row r="58" spans="1:6" ht="15.75" thickTop="1">
      <c r="A58" s="7" t="s">
        <v>15</v>
      </c>
      <c r="B58" s="33"/>
      <c r="C58" s="9"/>
      <c r="D58" s="16"/>
      <c r="E58" s="48"/>
      <c r="F58" s="49"/>
    </row>
    <row r="59" spans="1:6">
      <c r="A59" s="47" t="s">
        <v>15</v>
      </c>
      <c r="B59" s="35" t="s">
        <v>58</v>
      </c>
      <c r="C59" s="9"/>
      <c r="D59" s="16"/>
      <c r="E59" s="48"/>
      <c r="F59" s="12"/>
    </row>
    <row r="60" spans="1:6">
      <c r="A60" s="68" t="s">
        <v>15</v>
      </c>
      <c r="B60" s="69"/>
      <c r="C60" s="9"/>
      <c r="D60" s="16"/>
      <c r="E60" s="48"/>
      <c r="F60" s="12"/>
    </row>
    <row r="61" spans="1:6">
      <c r="A61" s="42" t="s">
        <v>59</v>
      </c>
      <c r="B61" s="35" t="s">
        <v>60</v>
      </c>
      <c r="C61" s="21"/>
      <c r="D61" s="30"/>
      <c r="E61" s="29"/>
      <c r="F61" s="32"/>
    </row>
    <row r="62" spans="1:6">
      <c r="A62" s="51" t="s">
        <v>15</v>
      </c>
      <c r="B62" s="70"/>
      <c r="C62" s="9"/>
      <c r="D62" s="16"/>
      <c r="E62" s="48"/>
      <c r="F62" s="12"/>
    </row>
    <row r="63" spans="1:6">
      <c r="A63" s="42" t="s">
        <v>61</v>
      </c>
      <c r="B63" s="35" t="s">
        <v>62</v>
      </c>
      <c r="C63" s="21"/>
      <c r="D63" s="40"/>
      <c r="E63" s="59"/>
      <c r="F63" s="26"/>
    </row>
    <row r="64" spans="1:6">
      <c r="A64" s="42"/>
      <c r="B64" s="71" t="s">
        <v>63</v>
      </c>
      <c r="C64" s="21"/>
      <c r="D64" s="40"/>
      <c r="E64" s="59"/>
      <c r="F64" s="26"/>
    </row>
    <row r="65" spans="1:7">
      <c r="A65" s="42"/>
      <c r="B65" s="72" t="s">
        <v>64</v>
      </c>
      <c r="C65" s="21"/>
      <c r="D65" s="40"/>
      <c r="E65" s="59"/>
      <c r="F65" s="26"/>
    </row>
    <row r="66" spans="1:7">
      <c r="A66" s="42"/>
      <c r="B66" s="61" t="s">
        <v>65</v>
      </c>
      <c r="C66" s="29"/>
      <c r="D66" s="30"/>
      <c r="E66" s="29"/>
      <c r="F66" s="32"/>
    </row>
    <row r="67" spans="1:7">
      <c r="A67" s="51" t="s">
        <v>15</v>
      </c>
      <c r="B67" s="54"/>
      <c r="C67" s="9"/>
      <c r="D67" s="16"/>
      <c r="E67" s="48"/>
      <c r="F67" s="12"/>
    </row>
    <row r="68" spans="1:7">
      <c r="A68" s="42" t="s">
        <v>66</v>
      </c>
      <c r="B68" s="35" t="s">
        <v>67</v>
      </c>
      <c r="C68" s="21"/>
      <c r="D68" s="40"/>
      <c r="E68" s="59"/>
      <c r="F68" s="26"/>
    </row>
    <row r="69" spans="1:7">
      <c r="A69" s="42"/>
      <c r="B69" s="71" t="s">
        <v>68</v>
      </c>
      <c r="C69" s="21"/>
      <c r="D69" s="40"/>
      <c r="E69" s="59"/>
      <c r="F69" s="26"/>
    </row>
    <row r="70" spans="1:7">
      <c r="A70" s="42"/>
      <c r="B70" s="72" t="s">
        <v>69</v>
      </c>
      <c r="C70" s="21"/>
      <c r="D70" s="40"/>
      <c r="E70" s="59"/>
      <c r="F70" s="26"/>
    </row>
    <row r="71" spans="1:7">
      <c r="A71" s="42"/>
      <c r="B71" s="61" t="s">
        <v>70</v>
      </c>
      <c r="C71" s="29"/>
      <c r="D71" s="30"/>
      <c r="E71" s="29"/>
      <c r="F71" s="32"/>
    </row>
    <row r="72" spans="1:7">
      <c r="A72" s="51" t="s">
        <v>15</v>
      </c>
      <c r="B72" s="54"/>
      <c r="C72" s="9"/>
      <c r="D72" s="16"/>
      <c r="E72" s="48"/>
      <c r="F72" s="12"/>
      <c r="G72" s="1"/>
    </row>
    <row r="73" spans="1:7">
      <c r="A73" s="42" t="s">
        <v>71</v>
      </c>
      <c r="B73" s="35" t="s">
        <v>72</v>
      </c>
      <c r="C73" s="21"/>
      <c r="D73" s="30"/>
      <c r="E73" s="29"/>
      <c r="F73" s="32"/>
    </row>
    <row r="74" spans="1:7">
      <c r="A74" s="73" t="s">
        <v>15</v>
      </c>
      <c r="B74" s="70"/>
      <c r="C74" s="9"/>
      <c r="D74" s="16"/>
      <c r="E74" s="48"/>
      <c r="F74" s="12"/>
    </row>
    <row r="75" spans="1:7">
      <c r="A75" s="74" t="s">
        <v>73</v>
      </c>
      <c r="B75" s="35" t="s">
        <v>74</v>
      </c>
      <c r="C75" s="21"/>
      <c r="D75" s="30"/>
      <c r="E75" s="29"/>
      <c r="F75" s="32"/>
    </row>
    <row r="76" spans="1:7">
      <c r="A76" s="75" t="s">
        <v>15</v>
      </c>
      <c r="B76" s="33"/>
      <c r="C76" s="9"/>
      <c r="D76" s="16"/>
      <c r="E76" s="48"/>
      <c r="F76" s="12"/>
    </row>
    <row r="77" spans="1:7" ht="16.5" customHeight="1" thickBot="1">
      <c r="A77" s="44" t="s">
        <v>75</v>
      </c>
      <c r="B77" s="45" t="s">
        <v>76</v>
      </c>
      <c r="C77" s="136">
        <f>+C75+C73+C68+C63+C61</f>
        <v>0</v>
      </c>
      <c r="D77" s="137">
        <f>+D75+D73+D71+D66+D61</f>
        <v>0</v>
      </c>
      <c r="E77" s="136">
        <f>+E75+E73+E71+E66+E61</f>
        <v>0</v>
      </c>
      <c r="F77" s="76"/>
    </row>
    <row r="78" spans="1:7" ht="12.75" customHeight="1" thickTop="1">
      <c r="A78" s="77"/>
      <c r="B78" s="78"/>
      <c r="C78" s="79"/>
      <c r="D78" s="30"/>
      <c r="E78" s="29"/>
      <c r="F78" s="26"/>
    </row>
    <row r="79" spans="1:7" ht="16.5" customHeight="1">
      <c r="A79" s="77"/>
      <c r="B79" s="80" t="s">
        <v>77</v>
      </c>
      <c r="C79" s="30"/>
      <c r="D79" s="30"/>
      <c r="E79" s="29"/>
      <c r="F79" s="26"/>
    </row>
    <row r="80" spans="1:7" ht="16.5" customHeight="1">
      <c r="A80" s="77"/>
      <c r="B80" s="81"/>
      <c r="C80" s="30"/>
      <c r="D80" s="30"/>
      <c r="E80" s="29"/>
      <c r="F80" s="26"/>
    </row>
    <row r="81" spans="1:6" ht="16.5" customHeight="1">
      <c r="A81" s="42" t="s">
        <v>78</v>
      </c>
      <c r="B81" s="35" t="s">
        <v>79</v>
      </c>
      <c r="C81" s="43"/>
      <c r="D81" s="30"/>
      <c r="E81" s="29"/>
      <c r="F81" s="32"/>
    </row>
    <row r="82" spans="1:6" ht="16.5" customHeight="1">
      <c r="A82" s="42"/>
      <c r="B82" s="35"/>
      <c r="C82" s="30"/>
      <c r="D82" s="30"/>
      <c r="E82" s="29"/>
      <c r="F82" s="26"/>
    </row>
    <row r="83" spans="1:6" ht="16.5" customHeight="1">
      <c r="A83" s="42" t="s">
        <v>80</v>
      </c>
      <c r="B83" s="35" t="s">
        <v>81</v>
      </c>
      <c r="C83" s="43"/>
      <c r="D83" s="30"/>
      <c r="E83" s="29"/>
      <c r="F83" s="32"/>
    </row>
    <row r="84" spans="1:6" ht="16.5" customHeight="1">
      <c r="A84" s="42"/>
      <c r="B84" s="35"/>
      <c r="C84" s="30"/>
      <c r="D84" s="30"/>
      <c r="E84" s="29"/>
      <c r="F84" s="26"/>
    </row>
    <row r="85" spans="1:6" ht="16.5" customHeight="1">
      <c r="A85" s="42" t="s">
        <v>82</v>
      </c>
      <c r="B85" s="35" t="s">
        <v>83</v>
      </c>
      <c r="C85" s="43"/>
      <c r="D85" s="30"/>
      <c r="E85" s="29"/>
      <c r="F85" s="32"/>
    </row>
    <row r="86" spans="1:6" ht="24" customHeight="1">
      <c r="A86" s="42"/>
      <c r="B86" s="35"/>
      <c r="C86" s="30"/>
      <c r="D86" s="30"/>
      <c r="E86" s="29"/>
      <c r="F86" s="26"/>
    </row>
    <row r="87" spans="1:6">
      <c r="A87" s="42" t="s">
        <v>84</v>
      </c>
      <c r="B87" s="35" t="s">
        <v>85</v>
      </c>
      <c r="C87" s="43"/>
      <c r="D87" s="30"/>
      <c r="E87" s="29"/>
      <c r="F87" s="32"/>
    </row>
    <row r="88" spans="1:6">
      <c r="A88" s="42"/>
      <c r="B88" s="35"/>
      <c r="C88" s="174"/>
      <c r="D88" s="174"/>
      <c r="E88" s="175"/>
      <c r="F88" s="26"/>
    </row>
    <row r="89" spans="1:6" ht="15.75" thickBot="1">
      <c r="A89" s="44" t="s">
        <v>86</v>
      </c>
      <c r="B89" s="82" t="s">
        <v>87</v>
      </c>
      <c r="C89" s="137">
        <f>+C87+C85+C83+C81</f>
        <v>0</v>
      </c>
      <c r="D89" s="137">
        <f>+D87+D85+D83+D81</f>
        <v>0</v>
      </c>
      <c r="E89" s="137">
        <f>+E87+E85+E83+E81</f>
        <v>0</v>
      </c>
      <c r="F89" s="26"/>
    </row>
    <row r="90" spans="1:6" ht="22.5" customHeight="1" thickTop="1">
      <c r="A90" s="75" t="s">
        <v>15</v>
      </c>
      <c r="B90" s="83"/>
      <c r="C90" s="84"/>
      <c r="D90" s="10"/>
      <c r="E90" s="11"/>
      <c r="F90" s="49"/>
    </row>
    <row r="91" spans="1:6" ht="15.75">
      <c r="A91" s="75"/>
      <c r="B91" s="85" t="s">
        <v>88</v>
      </c>
      <c r="C91" s="225">
        <f>+C29+C44+C57+C77+C89</f>
        <v>4847000</v>
      </c>
      <c r="D91" s="225">
        <f>+D29+D44+D57+D77+D89</f>
        <v>149360</v>
      </c>
      <c r="E91" s="226">
        <f>+E29+E44+E57+E77+E89</f>
        <v>154000</v>
      </c>
      <c r="F91" s="32">
        <f>E91/C91</f>
        <v>3.1772230245512685E-2</v>
      </c>
    </row>
    <row r="92" spans="1:6" ht="16.5" thickBot="1">
      <c r="A92" s="88"/>
      <c r="B92" s="89"/>
      <c r="C92" s="227"/>
      <c r="D92" s="228"/>
      <c r="E92" s="229"/>
      <c r="F92" s="93"/>
    </row>
    <row r="93" spans="1:6" s="1" customFormat="1" ht="10.5" customHeight="1" thickTop="1">
      <c r="A93" s="94" t="s">
        <v>15</v>
      </c>
      <c r="B93" s="95"/>
      <c r="C93" s="230"/>
      <c r="D93" s="231"/>
      <c r="E93" s="232"/>
      <c r="F93" s="99"/>
    </row>
    <row r="94" spans="1:6" s="1" customFormat="1" ht="15.75">
      <c r="A94" s="94"/>
      <c r="B94" s="85" t="s">
        <v>89</v>
      </c>
      <c r="C94" s="233">
        <f>C91</f>
        <v>4847000</v>
      </c>
      <c r="D94" s="233">
        <f>D91</f>
        <v>149360</v>
      </c>
      <c r="E94" s="234">
        <f>E91</f>
        <v>154000</v>
      </c>
      <c r="F94" s="32">
        <f>E94/C94</f>
        <v>3.1772230245512685E-2</v>
      </c>
    </row>
    <row r="95" spans="1:6" s="1" customFormat="1" ht="6" customHeight="1" thickBot="1">
      <c r="A95" s="102"/>
      <c r="B95" s="103"/>
      <c r="C95" s="104"/>
      <c r="D95" s="105"/>
      <c r="E95" s="106"/>
      <c r="F95" s="107"/>
    </row>
    <row r="96" spans="1:6" s="1" customFormat="1" ht="10.5" customHeight="1" thickTop="1">
      <c r="A96" s="94" t="s">
        <v>15</v>
      </c>
      <c r="B96" s="95"/>
      <c r="C96" s="96"/>
      <c r="D96" s="97"/>
      <c r="E96" s="98"/>
      <c r="F96" s="99"/>
    </row>
    <row r="97" spans="1:7" s="1" customFormat="1">
      <c r="A97" s="94"/>
      <c r="B97" s="85" t="s">
        <v>91</v>
      </c>
      <c r="C97" s="100" t="s">
        <v>90</v>
      </c>
      <c r="D97" s="176">
        <f>+D77</f>
        <v>0</v>
      </c>
      <c r="E97" s="176">
        <f>+E77</f>
        <v>0</v>
      </c>
      <c r="F97" s="32">
        <v>0</v>
      </c>
    </row>
    <row r="98" spans="1:7" s="1" customFormat="1" ht="9.75" customHeight="1" thickBot="1">
      <c r="A98" s="102"/>
      <c r="B98" s="103"/>
      <c r="C98" s="104"/>
      <c r="D98" s="105"/>
      <c r="E98" s="106"/>
      <c r="F98" s="107"/>
    </row>
    <row r="99" spans="1:7" ht="15.75" thickTop="1">
      <c r="A99" s="108"/>
      <c r="B99" s="108"/>
      <c r="C99" s="9"/>
      <c r="D99" s="48"/>
      <c r="E99" s="48"/>
      <c r="F99" s="109"/>
    </row>
    <row r="100" spans="1:7" s="145" customFormat="1" ht="45" customHeight="1">
      <c r="A100" s="218" t="s">
        <v>92</v>
      </c>
      <c r="B100" s="218"/>
      <c r="C100" s="218"/>
      <c r="D100" s="218"/>
      <c r="E100" s="218"/>
      <c r="F100" s="218"/>
      <c r="G100" s="144"/>
    </row>
    <row r="101" spans="1:7" s="145" customFormat="1" ht="27.75" customHeight="1">
      <c r="A101" s="219" t="s">
        <v>93</v>
      </c>
      <c r="B101" s="220"/>
      <c r="C101" s="220"/>
      <c r="D101" s="220"/>
      <c r="E101" s="220"/>
      <c r="F101" s="220"/>
      <c r="G101" s="144"/>
    </row>
    <row r="102" spans="1:7" s="145" customFormat="1" ht="71.25" customHeight="1">
      <c r="A102" s="218" t="s">
        <v>94</v>
      </c>
      <c r="B102" s="218"/>
      <c r="C102" s="218"/>
      <c r="D102" s="218"/>
      <c r="E102" s="218"/>
      <c r="F102" s="218"/>
    </row>
    <row r="103" spans="1:7" s="145" customFormat="1" ht="32.25" customHeight="1">
      <c r="A103" s="144" t="s">
        <v>93</v>
      </c>
      <c r="B103" s="173"/>
      <c r="C103" s="173"/>
      <c r="D103" s="173"/>
      <c r="E103" s="173"/>
      <c r="F103" s="173"/>
      <c r="G103" s="144"/>
    </row>
    <row r="104" spans="1:7" ht="7.5" customHeight="1">
      <c r="C104" s="112"/>
    </row>
    <row r="105" spans="1:7" ht="31.5" hidden="1" customHeight="1">
      <c r="B105" s="113"/>
      <c r="C105" s="113"/>
      <c r="D105" s="113"/>
      <c r="E105" s="113"/>
      <c r="F105" s="113"/>
      <c r="G105" s="114"/>
    </row>
    <row r="106" spans="1:7">
      <c r="C106" s="112"/>
    </row>
    <row r="107" spans="1:7">
      <c r="C107" s="112"/>
    </row>
  </sheetData>
  <mergeCells count="11">
    <mergeCell ref="A100:F100"/>
    <mergeCell ref="A101:F101"/>
    <mergeCell ref="A102:F102"/>
    <mergeCell ref="A2:F2"/>
    <mergeCell ref="A3:F3"/>
    <mergeCell ref="A5:A6"/>
    <mergeCell ref="B5:B6"/>
    <mergeCell ref="C5:C6"/>
    <mergeCell ref="D5:D6"/>
    <mergeCell ref="E5:E6"/>
    <mergeCell ref="F5:F6"/>
  </mergeCells>
  <printOptions horizontalCentered="1"/>
  <pageMargins left="0.15748031496062992" right="3.937007874015748E-2" top="0.15748031496062992" bottom="0.15748031496062992" header="7.874015748031496E-2" footer="7.874015748031496E-2"/>
  <pageSetup paperSize="9" scale="45"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O21"/>
  <sheetViews>
    <sheetView workbookViewId="0">
      <pane xSplit="5" ySplit="1" topLeftCell="F2" activePane="bottomRight" state="frozen"/>
      <selection pane="topRight" activeCell="L1" sqref="L1"/>
      <selection pane="bottomLeft" activeCell="A2" sqref="A2"/>
      <selection pane="bottomRight" activeCell="J2" sqref="J2"/>
    </sheetView>
  </sheetViews>
  <sheetFormatPr defaultRowHeight="11.25"/>
  <cols>
    <col min="1" max="1" width="8.28515625" style="119" customWidth="1"/>
    <col min="2" max="2" width="3.7109375" style="117" bestFit="1" customWidth="1"/>
    <col min="3" max="3" width="3.140625" style="117" bestFit="1" customWidth="1"/>
    <col min="4" max="4" width="35" style="121" customWidth="1"/>
    <col min="5" max="5" width="11.42578125" style="119" customWidth="1"/>
    <col min="6" max="6" width="7.7109375" style="122" customWidth="1"/>
    <col min="7" max="7" width="9.85546875" style="122" bestFit="1" customWidth="1"/>
    <col min="8" max="8" width="5.5703125" style="122" customWidth="1"/>
    <col min="9" max="9" width="9.85546875" style="119" bestFit="1" customWidth="1"/>
    <col min="10" max="10" width="9.140625" style="119"/>
    <col min="11" max="11" width="9.85546875" style="119" customWidth="1"/>
    <col min="12" max="12" width="9.140625" style="119"/>
    <col min="13" max="13" width="10.140625" style="119" customWidth="1"/>
    <col min="14" max="14" width="9.140625" style="119"/>
    <col min="15" max="15" width="26.42578125" style="121" customWidth="1"/>
    <col min="16" max="16384" width="9.140625" style="119"/>
  </cols>
  <sheetData>
    <row r="1" spans="1:15" s="117" customFormat="1" ht="33.75">
      <c r="A1" s="181" t="s">
        <v>102</v>
      </c>
      <c r="B1" s="185" t="s">
        <v>96</v>
      </c>
      <c r="C1" s="185" t="s">
        <v>97</v>
      </c>
      <c r="D1" s="186" t="s">
        <v>98</v>
      </c>
      <c r="E1" s="186" t="s">
        <v>99</v>
      </c>
      <c r="F1" s="182" t="s">
        <v>105</v>
      </c>
      <c r="G1" s="182" t="s">
        <v>106</v>
      </c>
      <c r="H1" s="182"/>
      <c r="I1" s="182" t="s">
        <v>116</v>
      </c>
      <c r="J1" s="182" t="s">
        <v>107</v>
      </c>
      <c r="K1" s="182" t="s">
        <v>117</v>
      </c>
      <c r="L1" s="182" t="s">
        <v>107</v>
      </c>
      <c r="M1" s="182" t="s">
        <v>118</v>
      </c>
      <c r="N1" s="182" t="s">
        <v>107</v>
      </c>
      <c r="O1" s="187" t="s">
        <v>100</v>
      </c>
    </row>
    <row r="2" spans="1:15" s="238" customFormat="1">
      <c r="B2" s="199">
        <v>11</v>
      </c>
      <c r="C2" s="235"/>
      <c r="D2" s="239" t="s">
        <v>119</v>
      </c>
      <c r="E2" s="241">
        <v>130000</v>
      </c>
      <c r="F2" s="242">
        <v>0.03</v>
      </c>
      <c r="G2" s="246">
        <f>F2*E2</f>
        <v>3900</v>
      </c>
      <c r="H2" s="236"/>
      <c r="I2" s="248">
        <v>4000</v>
      </c>
      <c r="J2" s="252">
        <f>I2/E2</f>
        <v>3.0769230769230771E-2</v>
      </c>
      <c r="K2" s="247">
        <v>4000</v>
      </c>
      <c r="L2" s="249">
        <f>K2/E2</f>
        <v>3.0769230769230771E-2</v>
      </c>
      <c r="M2" s="247">
        <v>4000</v>
      </c>
      <c r="N2" s="250"/>
      <c r="O2" s="237"/>
    </row>
    <row r="3" spans="1:15">
      <c r="B3" s="183">
        <v>65</v>
      </c>
      <c r="C3" s="183">
        <v>0</v>
      </c>
      <c r="D3" s="178" t="s">
        <v>111</v>
      </c>
      <c r="E3" s="240">
        <v>3782000</v>
      </c>
      <c r="F3" s="243">
        <v>0.03</v>
      </c>
      <c r="G3" s="191">
        <f>E3*F3</f>
        <v>113460</v>
      </c>
      <c r="H3" s="191"/>
      <c r="I3" s="195">
        <v>128000</v>
      </c>
      <c r="J3" s="198">
        <f>I3/E3</f>
        <v>3.3844526705446853E-2</v>
      </c>
      <c r="K3" s="195">
        <v>124000</v>
      </c>
      <c r="L3" s="198">
        <f>K3/E3</f>
        <v>3.2786885245901641E-2</v>
      </c>
      <c r="M3" s="195">
        <v>164000</v>
      </c>
      <c r="N3" s="198">
        <f>M3/E3</f>
        <v>4.3363299841353779E-2</v>
      </c>
      <c r="O3" s="188"/>
    </row>
    <row r="4" spans="1:15">
      <c r="B4" s="183"/>
      <c r="C4" s="183"/>
      <c r="D4" s="178"/>
      <c r="E4" s="240"/>
      <c r="F4" s="243"/>
      <c r="G4" s="191"/>
      <c r="H4" s="191"/>
      <c r="I4" s="195"/>
      <c r="J4" s="198"/>
      <c r="K4" s="195"/>
      <c r="L4" s="198"/>
      <c r="M4" s="195"/>
      <c r="N4" s="198"/>
      <c r="O4" s="188"/>
    </row>
    <row r="5" spans="1:15">
      <c r="A5" s="235">
        <v>10101</v>
      </c>
      <c r="B5" s="183"/>
      <c r="C5" s="183"/>
      <c r="D5" s="178" t="s">
        <v>108</v>
      </c>
      <c r="E5" s="118">
        <f>SUM(E2:E4)</f>
        <v>3912000</v>
      </c>
      <c r="F5" s="189"/>
      <c r="G5" s="190">
        <f>SUM(G2:G4)</f>
        <v>117360</v>
      </c>
      <c r="H5" s="191"/>
      <c r="I5" s="192">
        <f>SUM(I2:I4)</f>
        <v>132000</v>
      </c>
      <c r="J5" s="198">
        <f>I5/E5</f>
        <v>3.3742331288343558E-2</v>
      </c>
      <c r="K5" s="192">
        <f>SUM(K2:K4)</f>
        <v>128000</v>
      </c>
      <c r="L5" s="193">
        <f>K5/E5</f>
        <v>3.2719836400817999E-2</v>
      </c>
      <c r="M5" s="251">
        <f>SUM(M2:M4)</f>
        <v>168000</v>
      </c>
      <c r="N5" s="198">
        <f>M5/E5</f>
        <v>4.2944785276073622E-2</v>
      </c>
      <c r="O5" s="180"/>
    </row>
    <row r="6" spans="1:15">
      <c r="A6" s="194"/>
      <c r="B6" s="183"/>
      <c r="C6" s="183"/>
      <c r="D6" s="178"/>
      <c r="E6" s="196"/>
      <c r="F6" s="189"/>
      <c r="G6" s="191"/>
      <c r="H6" s="191"/>
      <c r="I6" s="195"/>
      <c r="J6" s="244"/>
      <c r="K6" s="195"/>
      <c r="L6" s="194"/>
      <c r="M6" s="194"/>
      <c r="N6" s="194"/>
      <c r="O6" s="180"/>
    </row>
    <row r="7" spans="1:15">
      <c r="A7" s="183">
        <v>30100</v>
      </c>
      <c r="B7" s="183">
        <v>550</v>
      </c>
      <c r="C7" s="183">
        <v>0</v>
      </c>
      <c r="D7" s="178" t="s">
        <v>113</v>
      </c>
      <c r="E7" s="184">
        <v>620000</v>
      </c>
      <c r="F7" s="243">
        <v>0.01</v>
      </c>
      <c r="G7" s="191">
        <f>E7*F7</f>
        <v>6200</v>
      </c>
      <c r="H7" s="191"/>
      <c r="I7" s="195">
        <v>3100</v>
      </c>
      <c r="J7" s="244">
        <f>I7/E7</f>
        <v>5.0000000000000001E-3</v>
      </c>
      <c r="K7" s="195">
        <v>6200</v>
      </c>
      <c r="L7" s="244">
        <f>K7/E7</f>
        <v>0.01</v>
      </c>
      <c r="M7" s="195">
        <v>6200</v>
      </c>
      <c r="N7" s="198"/>
      <c r="O7" s="180"/>
    </row>
    <row r="8" spans="1:15">
      <c r="A8" s="183">
        <v>30100</v>
      </c>
      <c r="B8" s="183">
        <v>551</v>
      </c>
      <c r="C8" s="183">
        <v>0</v>
      </c>
      <c r="D8" s="178" t="s">
        <v>114</v>
      </c>
      <c r="E8" s="184">
        <v>90000</v>
      </c>
      <c r="F8" s="243">
        <v>0.01</v>
      </c>
      <c r="G8" s="191">
        <f>E8*F8</f>
        <v>900</v>
      </c>
      <c r="H8" s="191"/>
      <c r="I8" s="195">
        <v>450</v>
      </c>
      <c r="J8" s="244">
        <f>I8/E8</f>
        <v>5.0000000000000001E-3</v>
      </c>
      <c r="K8" s="195">
        <v>900</v>
      </c>
      <c r="L8" s="244">
        <f t="shared" ref="L8:L11" si="0">K8/E8</f>
        <v>0.01</v>
      </c>
      <c r="M8" s="195">
        <v>900</v>
      </c>
      <c r="N8" s="198"/>
      <c r="O8" s="180"/>
    </row>
    <row r="9" spans="1:15">
      <c r="A9" s="183">
        <v>30100</v>
      </c>
      <c r="B9" s="183">
        <v>590</v>
      </c>
      <c r="C9" s="183">
        <v>0</v>
      </c>
      <c r="D9" s="178" t="s">
        <v>112</v>
      </c>
      <c r="E9" s="184">
        <v>25000</v>
      </c>
      <c r="F9" s="243">
        <v>0.28000000000000003</v>
      </c>
      <c r="G9" s="191">
        <f>E9*F9</f>
        <v>7000.0000000000009</v>
      </c>
      <c r="H9" s="191"/>
      <c r="I9" s="195">
        <v>3500</v>
      </c>
      <c r="J9" s="244">
        <f>I9/E9</f>
        <v>0.14000000000000001</v>
      </c>
      <c r="K9" s="195">
        <v>7000</v>
      </c>
      <c r="L9" s="244">
        <f t="shared" si="0"/>
        <v>0.28000000000000003</v>
      </c>
      <c r="M9" s="195">
        <v>7000</v>
      </c>
      <c r="N9" s="198"/>
      <c r="O9" s="180"/>
    </row>
    <row r="10" spans="1:15">
      <c r="A10" s="183">
        <v>30100</v>
      </c>
      <c r="B10" s="183">
        <v>700</v>
      </c>
      <c r="C10" s="183">
        <v>0</v>
      </c>
      <c r="D10" s="178" t="s">
        <v>115</v>
      </c>
      <c r="E10" s="184">
        <v>150000</v>
      </c>
      <c r="F10" s="243">
        <v>0.01</v>
      </c>
      <c r="G10" s="191">
        <f>E10*F10</f>
        <v>1500</v>
      </c>
      <c r="H10" s="191"/>
      <c r="I10" s="195">
        <v>750</v>
      </c>
      <c r="J10" s="244">
        <f>I10/E10</f>
        <v>5.0000000000000001E-3</v>
      </c>
      <c r="K10" s="195">
        <v>1500</v>
      </c>
      <c r="L10" s="244">
        <f t="shared" si="0"/>
        <v>0.01</v>
      </c>
      <c r="M10" s="195">
        <v>1500</v>
      </c>
      <c r="N10" s="198"/>
      <c r="O10" s="180"/>
    </row>
    <row r="11" spans="1:15">
      <c r="A11" s="183">
        <v>30100</v>
      </c>
      <c r="B11" s="183">
        <v>740</v>
      </c>
      <c r="C11" s="183">
        <v>0</v>
      </c>
      <c r="D11" s="178" t="s">
        <v>110</v>
      </c>
      <c r="E11" s="197">
        <v>88000</v>
      </c>
      <c r="F11" s="243">
        <v>0.05</v>
      </c>
      <c r="G11" s="191">
        <f>E11*F11</f>
        <v>4400</v>
      </c>
      <c r="H11" s="191"/>
      <c r="I11" s="195">
        <v>2200</v>
      </c>
      <c r="J11" s="244">
        <f>I11/E11</f>
        <v>2.5000000000000001E-2</v>
      </c>
      <c r="K11" s="195">
        <v>4400</v>
      </c>
      <c r="L11" s="244">
        <f t="shared" si="0"/>
        <v>0.05</v>
      </c>
      <c r="M11" s="195">
        <v>4400</v>
      </c>
      <c r="N11" s="198"/>
      <c r="O11" s="180"/>
    </row>
    <row r="12" spans="1:15">
      <c r="A12" s="183"/>
      <c r="B12" s="183"/>
      <c r="C12" s="183"/>
      <c r="D12" s="178"/>
      <c r="E12" s="184"/>
      <c r="F12" s="189"/>
      <c r="G12" s="191"/>
      <c r="H12" s="191"/>
      <c r="I12" s="195"/>
      <c r="J12" s="244"/>
      <c r="K12" s="195"/>
      <c r="L12" s="198"/>
      <c r="M12" s="198"/>
      <c r="N12" s="198"/>
      <c r="O12" s="180"/>
    </row>
    <row r="13" spans="1:15">
      <c r="A13" s="177">
        <v>30100</v>
      </c>
      <c r="B13" s="183"/>
      <c r="C13" s="183"/>
      <c r="D13" s="178" t="s">
        <v>108</v>
      </c>
      <c r="E13" s="179">
        <f>SUM(E7:E10)</f>
        <v>885000</v>
      </c>
      <c r="F13" s="189"/>
      <c r="G13" s="192">
        <f>SUM(G7:G12)</f>
        <v>20000</v>
      </c>
      <c r="H13" s="192">
        <f t="shared" ref="H13:I13" si="1">SUM(H7:H12)</f>
        <v>0</v>
      </c>
      <c r="I13" s="192">
        <f t="shared" si="1"/>
        <v>10000</v>
      </c>
      <c r="J13" s="193">
        <f>I13/E13</f>
        <v>1.1299435028248588E-2</v>
      </c>
      <c r="K13" s="192">
        <f>SUM(K7:K12)</f>
        <v>20000</v>
      </c>
      <c r="L13" s="193">
        <f>K13/E13</f>
        <v>2.2598870056497175E-2</v>
      </c>
      <c r="M13" s="223">
        <f>SUM(M7:M12)</f>
        <v>20000</v>
      </c>
      <c r="N13" s="193">
        <f>M13/E13</f>
        <v>2.2598870056497175E-2</v>
      </c>
      <c r="O13" s="180"/>
    </row>
    <row r="14" spans="1:15">
      <c r="A14" s="183"/>
      <c r="B14" s="183"/>
      <c r="C14" s="183"/>
      <c r="D14" s="178"/>
      <c r="E14" s="184"/>
      <c r="F14" s="189"/>
      <c r="G14" s="191"/>
      <c r="H14" s="191"/>
      <c r="I14" s="195"/>
      <c r="J14" s="244"/>
      <c r="K14" s="195"/>
      <c r="L14" s="194"/>
      <c r="M14" s="194"/>
      <c r="N14" s="194"/>
      <c r="O14" s="180"/>
    </row>
    <row r="15" spans="1:15" ht="22.5">
      <c r="A15" s="177">
        <v>30200</v>
      </c>
      <c r="B15" s="199">
        <v>580</v>
      </c>
      <c r="C15" s="199">
        <v>0</v>
      </c>
      <c r="D15" s="188" t="s">
        <v>101</v>
      </c>
      <c r="E15" s="200">
        <v>50000</v>
      </c>
      <c r="F15" s="243">
        <v>0.24</v>
      </c>
      <c r="G15" s="190">
        <f>E15*F15</f>
        <v>12000</v>
      </c>
      <c r="H15" s="191"/>
      <c r="I15" s="192">
        <v>12000</v>
      </c>
      <c r="J15" s="245">
        <f>I15/E15</f>
        <v>0.24</v>
      </c>
      <c r="K15" s="192">
        <v>12000</v>
      </c>
      <c r="L15" s="193">
        <f>K15/E15</f>
        <v>0.24</v>
      </c>
      <c r="M15" s="192">
        <v>12000</v>
      </c>
      <c r="N15" s="193">
        <f>M15/E15</f>
        <v>0.24</v>
      </c>
      <c r="O15" s="178"/>
    </row>
    <row r="16" spans="1:15">
      <c r="A16" s="194"/>
      <c r="B16" s="183"/>
      <c r="C16" s="183"/>
      <c r="D16" s="178"/>
      <c r="E16" s="184"/>
      <c r="F16" s="123"/>
      <c r="G16" s="201"/>
      <c r="H16" s="201"/>
      <c r="I16" s="202"/>
      <c r="J16" s="244"/>
      <c r="K16" s="195"/>
      <c r="L16" s="194"/>
      <c r="M16" s="194"/>
      <c r="N16" s="194"/>
      <c r="O16" s="178"/>
    </row>
    <row r="17" spans="1:15">
      <c r="A17" s="194"/>
      <c r="B17" s="183"/>
      <c r="C17" s="183"/>
      <c r="D17" s="178"/>
      <c r="E17" s="194"/>
      <c r="F17" s="123"/>
      <c r="G17" s="123"/>
      <c r="H17" s="123"/>
      <c r="I17" s="194"/>
      <c r="J17" s="244"/>
      <c r="K17" s="195"/>
      <c r="L17" s="194"/>
      <c r="M17" s="194"/>
      <c r="N17" s="194"/>
      <c r="O17" s="178"/>
    </row>
    <row r="18" spans="1:15">
      <c r="A18" s="194"/>
      <c r="B18" s="183"/>
      <c r="C18" s="183"/>
      <c r="D18" s="178" t="s">
        <v>104</v>
      </c>
      <c r="E18" s="202">
        <f>E15+E13+E3</f>
        <v>4717000</v>
      </c>
      <c r="F18" s="123"/>
      <c r="G18" s="202">
        <f>G15+G13+G5</f>
        <v>149360</v>
      </c>
      <c r="H18" s="123"/>
      <c r="I18" s="202">
        <f>I15+I13+I5</f>
        <v>154000</v>
      </c>
      <c r="J18" s="198">
        <f>I18/E18</f>
        <v>3.2647869408522365E-2</v>
      </c>
      <c r="K18" s="195">
        <f>K5+K13+K15</f>
        <v>160000</v>
      </c>
      <c r="L18" s="198">
        <f>K18/E18</f>
        <v>3.3919864320542718E-2</v>
      </c>
      <c r="M18" s="224">
        <f>M5+M13+M15</f>
        <v>200000</v>
      </c>
      <c r="N18" s="198">
        <f>M18/E18</f>
        <v>4.23998304006784E-2</v>
      </c>
      <c r="O18" s="178"/>
    </row>
    <row r="19" spans="1:15">
      <c r="K19" s="222"/>
    </row>
    <row r="20" spans="1:15">
      <c r="G20" s="120"/>
    </row>
    <row r="21" spans="1:15">
      <c r="D21" s="221"/>
      <c r="E21" s="221"/>
      <c r="F21" s="221"/>
      <c r="G21" s="221"/>
      <c r="H21" s="221"/>
      <c r="I21" s="221"/>
      <c r="J21" s="221"/>
      <c r="K21" s="221"/>
      <c r="L21" s="221"/>
      <c r="M21" s="221"/>
      <c r="N21" s="221"/>
      <c r="O21" s="221"/>
    </row>
  </sheetData>
  <mergeCells count="1">
    <mergeCell ref="D21:O21"/>
  </mergeCells>
  <printOptions gridLines="1"/>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M107"/>
  <sheetViews>
    <sheetView topLeftCell="A58" zoomScale="75" zoomScaleNormal="75" workbookViewId="0">
      <selection activeCell="E11" sqref="E11"/>
    </sheetView>
  </sheetViews>
  <sheetFormatPr defaultRowHeight="15"/>
  <cols>
    <col min="1" max="1" width="13.42578125" style="110" customWidth="1"/>
    <col min="2" max="2" width="92.5703125" style="110" customWidth="1"/>
    <col min="3" max="3" width="18" style="115" customWidth="1"/>
    <col min="4" max="5" width="18" style="110" customWidth="1"/>
    <col min="6" max="6" width="21.28515625" style="110" customWidth="1"/>
    <col min="7" max="7" width="54" customWidth="1"/>
    <col min="8" max="12" width="9.140625" style="1"/>
  </cols>
  <sheetData>
    <row r="1" spans="1:13" ht="21.75" customHeight="1">
      <c r="A1" s="116"/>
      <c r="B1" s="116"/>
      <c r="C1" s="116"/>
      <c r="D1" s="116"/>
      <c r="E1" s="116"/>
      <c r="F1" s="116"/>
      <c r="I1" s="2"/>
      <c r="M1" s="1"/>
    </row>
    <row r="2" spans="1:13" s="1" customFormat="1" ht="28.5" customHeight="1">
      <c r="A2" s="207" t="s">
        <v>1</v>
      </c>
      <c r="B2" s="207"/>
      <c r="C2" s="207"/>
      <c r="D2" s="207"/>
      <c r="E2" s="207"/>
      <c r="F2" s="207"/>
      <c r="G2" s="4"/>
      <c r="H2" s="4"/>
      <c r="I2" s="4"/>
    </row>
    <row r="3" spans="1:13" s="1" customFormat="1" ht="17.25" customHeight="1">
      <c r="A3" s="207" t="s">
        <v>103</v>
      </c>
      <c r="B3" s="207"/>
      <c r="C3" s="207"/>
      <c r="D3" s="207"/>
      <c r="E3" s="207"/>
      <c r="F3" s="207"/>
      <c r="G3" s="4"/>
      <c r="H3" s="4"/>
      <c r="I3" s="4"/>
    </row>
    <row r="4" spans="1:13" s="1" customFormat="1" ht="27" customHeight="1" thickBot="1">
      <c r="A4" s="5"/>
      <c r="B4" s="5"/>
      <c r="C4" s="5"/>
      <c r="D4" s="5"/>
      <c r="E4" s="5"/>
      <c r="F4" s="5"/>
    </row>
    <row r="5" spans="1:13" s="6" customFormat="1" ht="54" customHeight="1" thickTop="1">
      <c r="A5" s="209" t="s">
        <v>4</v>
      </c>
      <c r="B5" s="211" t="s">
        <v>5</v>
      </c>
      <c r="C5" s="211" t="s">
        <v>6</v>
      </c>
      <c r="D5" s="211" t="s">
        <v>7</v>
      </c>
      <c r="E5" s="214" t="s">
        <v>8</v>
      </c>
      <c r="F5" s="216" t="s">
        <v>9</v>
      </c>
    </row>
    <row r="6" spans="1:13" s="6" customFormat="1" ht="47.25" customHeight="1" thickBot="1">
      <c r="A6" s="210"/>
      <c r="B6" s="212"/>
      <c r="C6" s="213"/>
      <c r="D6" s="213"/>
      <c r="E6" s="215"/>
      <c r="F6" s="217"/>
    </row>
    <row r="7" spans="1:13" ht="15.75" thickTop="1">
      <c r="A7" s="7"/>
      <c r="B7" s="8"/>
      <c r="C7" s="9"/>
      <c r="D7" s="10"/>
      <c r="E7" s="11"/>
      <c r="F7" s="12"/>
    </row>
    <row r="8" spans="1:13" ht="15" customHeight="1">
      <c r="A8" s="13"/>
      <c r="B8" s="14" t="s">
        <v>10</v>
      </c>
      <c r="C8" s="15"/>
      <c r="D8" s="16"/>
      <c r="E8" s="17"/>
      <c r="F8" s="18"/>
    </row>
    <row r="9" spans="1:13">
      <c r="A9" s="19"/>
      <c r="B9" s="20"/>
      <c r="C9" s="21"/>
      <c r="D9" s="16"/>
      <c r="E9" s="17"/>
      <c r="F9" s="22"/>
    </row>
    <row r="10" spans="1:13" ht="16.5" customHeight="1">
      <c r="A10" s="23" t="s">
        <v>11</v>
      </c>
      <c r="B10" s="20" t="s">
        <v>12</v>
      </c>
      <c r="C10" s="124">
        <f>'fondo crediti dubbi'!E5</f>
        <v>3912000</v>
      </c>
      <c r="D10" s="125">
        <f>'fondo crediti dubbi'!G5</f>
        <v>117360</v>
      </c>
      <c r="E10" s="126">
        <f>'fondo crediti dubbi'!K5</f>
        <v>128000</v>
      </c>
      <c r="F10" s="26">
        <f>E10/C10</f>
        <v>3.2719836400817999E-2</v>
      </c>
    </row>
    <row r="11" spans="1:13">
      <c r="A11" s="23"/>
      <c r="B11" s="27" t="s">
        <v>13</v>
      </c>
      <c r="C11" s="124"/>
      <c r="D11" s="125"/>
      <c r="E11" s="126"/>
      <c r="F11" s="26"/>
    </row>
    <row r="12" spans="1:13">
      <c r="A12" s="23"/>
      <c r="B12" s="28" t="s">
        <v>14</v>
      </c>
      <c r="C12" s="127">
        <f>C10</f>
        <v>3912000</v>
      </c>
      <c r="D12" s="128">
        <f>D10</f>
        <v>117360</v>
      </c>
      <c r="E12" s="129">
        <f>E10</f>
        <v>128000</v>
      </c>
      <c r="F12" s="32">
        <f>F10</f>
        <v>3.2719836400817999E-2</v>
      </c>
    </row>
    <row r="13" spans="1:13" ht="36" customHeight="1">
      <c r="A13" s="7" t="s">
        <v>15</v>
      </c>
      <c r="B13" s="33"/>
      <c r="C13" s="130"/>
      <c r="D13" s="131"/>
      <c r="E13" s="132"/>
      <c r="F13" s="12"/>
    </row>
    <row r="14" spans="1:13">
      <c r="A14" s="23" t="s">
        <v>16</v>
      </c>
      <c r="B14" s="35" t="s">
        <v>17</v>
      </c>
      <c r="C14" s="124"/>
      <c r="D14" s="125"/>
      <c r="E14" s="126"/>
      <c r="F14" s="26"/>
    </row>
    <row r="15" spans="1:13">
      <c r="A15" s="23"/>
      <c r="B15" s="27" t="s">
        <v>13</v>
      </c>
      <c r="C15" s="124"/>
      <c r="D15" s="125"/>
      <c r="E15" s="126"/>
      <c r="F15" s="26"/>
    </row>
    <row r="16" spans="1:13">
      <c r="A16" s="23"/>
      <c r="B16" s="28" t="s">
        <v>18</v>
      </c>
      <c r="C16" s="127"/>
      <c r="D16" s="128"/>
      <c r="E16" s="129"/>
      <c r="F16" s="32"/>
    </row>
    <row r="17" spans="1:7" ht="27.75" customHeight="1">
      <c r="A17" s="19" t="s">
        <v>15</v>
      </c>
      <c r="B17" s="36"/>
      <c r="C17" s="124"/>
      <c r="D17" s="131"/>
      <c r="E17" s="132"/>
      <c r="F17" s="22"/>
    </row>
    <row r="18" spans="1:7">
      <c r="A18" s="23" t="s">
        <v>19</v>
      </c>
      <c r="B18" s="20" t="s">
        <v>20</v>
      </c>
      <c r="C18" s="124"/>
      <c r="D18" s="125"/>
      <c r="E18" s="126"/>
      <c r="F18" s="26"/>
      <c r="G18" s="37"/>
    </row>
    <row r="19" spans="1:7">
      <c r="A19" s="23"/>
      <c r="B19" s="27" t="s">
        <v>13</v>
      </c>
      <c r="C19" s="124"/>
      <c r="D19" s="125"/>
      <c r="E19" s="126"/>
      <c r="F19" s="26"/>
    </row>
    <row r="20" spans="1:7" ht="12.75" customHeight="1">
      <c r="A20" s="23"/>
      <c r="B20" s="28" t="s">
        <v>21</v>
      </c>
      <c r="C20" s="127"/>
      <c r="D20" s="128"/>
      <c r="E20" s="129"/>
      <c r="F20" s="32"/>
    </row>
    <row r="21" spans="1:7" ht="13.5" customHeight="1">
      <c r="A21" s="23"/>
      <c r="B21" s="27"/>
      <c r="C21" s="124"/>
      <c r="D21" s="125"/>
      <c r="E21" s="126"/>
      <c r="F21" s="26"/>
    </row>
    <row r="22" spans="1:7">
      <c r="A22" s="38" t="s">
        <v>22</v>
      </c>
      <c r="B22" s="39" t="s">
        <v>23</v>
      </c>
      <c r="C22" s="124"/>
      <c r="D22" s="133"/>
      <c r="E22" s="134"/>
      <c r="F22" s="26"/>
    </row>
    <row r="23" spans="1:7">
      <c r="A23" s="42"/>
      <c r="B23" s="20"/>
      <c r="C23" s="124"/>
      <c r="D23" s="131"/>
      <c r="E23" s="134"/>
      <c r="F23" s="26"/>
    </row>
    <row r="24" spans="1:7">
      <c r="A24" s="23" t="s">
        <v>15</v>
      </c>
      <c r="B24" s="20"/>
      <c r="C24" s="124"/>
      <c r="D24" s="133"/>
      <c r="E24" s="134"/>
      <c r="F24" s="26"/>
    </row>
    <row r="25" spans="1:7" s="145" customFormat="1">
      <c r="A25" s="138" t="s">
        <v>24</v>
      </c>
      <c r="B25" s="139" t="s">
        <v>25</v>
      </c>
      <c r="C25" s="140"/>
      <c r="D25" s="141"/>
      <c r="E25" s="142"/>
      <c r="F25" s="143"/>
      <c r="G25" s="144"/>
    </row>
    <row r="26" spans="1:7" s="145" customFormat="1">
      <c r="A26" s="146" t="s">
        <v>15</v>
      </c>
      <c r="B26" s="147"/>
      <c r="C26" s="148"/>
      <c r="D26" s="141"/>
      <c r="E26" s="149"/>
      <c r="F26" s="150"/>
      <c r="G26" s="144"/>
    </row>
    <row r="27" spans="1:7">
      <c r="A27" s="23" t="s">
        <v>26</v>
      </c>
      <c r="B27" s="20" t="s">
        <v>27</v>
      </c>
      <c r="C27" s="125"/>
      <c r="D27" s="133"/>
      <c r="E27" s="134"/>
      <c r="F27" s="26"/>
    </row>
    <row r="28" spans="1:7">
      <c r="A28" s="23"/>
      <c r="B28" s="20"/>
      <c r="C28" s="124"/>
      <c r="D28" s="125"/>
      <c r="E28" s="126"/>
      <c r="F28" s="26"/>
    </row>
    <row r="29" spans="1:7" ht="15.75" thickBot="1">
      <c r="A29" s="44" t="s">
        <v>28</v>
      </c>
      <c r="B29" s="45" t="s">
        <v>29</v>
      </c>
      <c r="C29" s="135">
        <f>C10+C14+C18+C22+C25+C27</f>
        <v>3912000</v>
      </c>
      <c r="D29" s="135">
        <f>D10+D14+D18+D22+D25+D27</f>
        <v>117360</v>
      </c>
      <c r="E29" s="135">
        <f>E10+E14+E18+E22+E25+E27</f>
        <v>128000</v>
      </c>
      <c r="F29" s="26">
        <f>E29/C29</f>
        <v>3.2719836400817999E-2</v>
      </c>
      <c r="G29" s="1"/>
    </row>
    <row r="30" spans="1:7" ht="15.75" thickTop="1">
      <c r="A30" s="47" t="s">
        <v>15</v>
      </c>
      <c r="B30" s="35" t="s">
        <v>30</v>
      </c>
      <c r="C30" s="9"/>
      <c r="D30" s="16"/>
      <c r="E30" s="48"/>
      <c r="F30" s="49"/>
      <c r="G30" s="50"/>
    </row>
    <row r="31" spans="1:7">
      <c r="A31" s="51" t="s">
        <v>15</v>
      </c>
      <c r="B31" s="35"/>
      <c r="C31" s="9"/>
      <c r="D31" s="16"/>
      <c r="E31" s="48"/>
      <c r="F31" s="12"/>
      <c r="G31" s="50"/>
    </row>
    <row r="32" spans="1:7">
      <c r="A32" s="42" t="s">
        <v>31</v>
      </c>
      <c r="B32" s="35" t="s">
        <v>32</v>
      </c>
      <c r="C32" s="21"/>
      <c r="D32" s="52"/>
      <c r="E32" s="53"/>
      <c r="F32" s="26"/>
    </row>
    <row r="33" spans="1:12">
      <c r="A33" s="42" t="s">
        <v>15</v>
      </c>
      <c r="B33" s="54"/>
      <c r="C33" s="9"/>
      <c r="D33" s="16"/>
      <c r="E33" s="48"/>
      <c r="F33" s="12"/>
    </row>
    <row r="34" spans="1:12">
      <c r="A34" s="42" t="s">
        <v>33</v>
      </c>
      <c r="B34" s="35" t="s">
        <v>34</v>
      </c>
      <c r="C34" s="21"/>
      <c r="D34" s="30"/>
      <c r="E34" s="29"/>
      <c r="F34" s="32"/>
    </row>
    <row r="35" spans="1:12">
      <c r="A35" s="51" t="s">
        <v>15</v>
      </c>
      <c r="B35" s="54"/>
      <c r="C35" s="9"/>
      <c r="D35" s="55"/>
      <c r="E35" s="56"/>
      <c r="F35" s="57"/>
    </row>
    <row r="36" spans="1:12">
      <c r="A36" s="42" t="s">
        <v>35</v>
      </c>
      <c r="B36" s="35" t="s">
        <v>36</v>
      </c>
      <c r="C36" s="21"/>
      <c r="D36" s="30"/>
      <c r="E36" s="29"/>
      <c r="F36" s="32"/>
    </row>
    <row r="37" spans="1:12">
      <c r="A37" s="51" t="s">
        <v>15</v>
      </c>
      <c r="B37" s="58"/>
      <c r="C37" s="9"/>
      <c r="D37" s="55"/>
      <c r="E37" s="56"/>
      <c r="F37" s="57"/>
    </row>
    <row r="38" spans="1:12">
      <c r="A38" s="42" t="s">
        <v>37</v>
      </c>
      <c r="B38" s="20" t="s">
        <v>38</v>
      </c>
      <c r="C38" s="21"/>
      <c r="D38" s="30"/>
      <c r="E38" s="29"/>
      <c r="F38" s="32"/>
    </row>
    <row r="39" spans="1:12">
      <c r="A39" s="51" t="s">
        <v>15</v>
      </c>
      <c r="B39" s="54"/>
      <c r="C39" s="9"/>
      <c r="D39" s="16"/>
      <c r="E39" s="48"/>
      <c r="F39" s="12"/>
    </row>
    <row r="40" spans="1:12">
      <c r="A40" s="42" t="s">
        <v>39</v>
      </c>
      <c r="B40" s="35" t="s">
        <v>40</v>
      </c>
      <c r="C40" s="21"/>
      <c r="D40" s="40"/>
      <c r="E40" s="59"/>
      <c r="F40" s="26"/>
    </row>
    <row r="41" spans="1:12">
      <c r="A41" s="7" t="s">
        <v>15</v>
      </c>
      <c r="B41" s="60" t="s">
        <v>41</v>
      </c>
      <c r="C41" s="9"/>
      <c r="D41" s="40"/>
      <c r="E41" s="59"/>
      <c r="F41" s="26"/>
    </row>
    <row r="42" spans="1:12">
      <c r="A42" s="7"/>
      <c r="B42" s="61" t="s">
        <v>42</v>
      </c>
      <c r="C42" s="62"/>
      <c r="D42" s="30"/>
      <c r="E42" s="29"/>
      <c r="F42" s="32"/>
    </row>
    <row r="43" spans="1:12">
      <c r="A43" s="7"/>
      <c r="B43" s="63"/>
      <c r="C43" s="59"/>
      <c r="D43" s="16"/>
      <c r="E43" s="48"/>
      <c r="F43" s="12"/>
    </row>
    <row r="44" spans="1:12" ht="15.75" thickBot="1">
      <c r="A44" s="44" t="s">
        <v>43</v>
      </c>
      <c r="B44" s="45" t="s">
        <v>44</v>
      </c>
      <c r="C44" s="136">
        <f>+C40+C38+C36+C34+C32</f>
        <v>0</v>
      </c>
      <c r="D44" s="137">
        <f>+D42+D38+D36+D34</f>
        <v>0</v>
      </c>
      <c r="E44" s="136">
        <f>+E42+E38+E36+E34</f>
        <v>0</v>
      </c>
      <c r="F44" s="65"/>
    </row>
    <row r="45" spans="1:12" ht="15.75" thickTop="1">
      <c r="A45" s="47" t="s">
        <v>15</v>
      </c>
      <c r="B45" s="35" t="s">
        <v>45</v>
      </c>
      <c r="C45" s="59"/>
      <c r="D45" s="16"/>
      <c r="E45" s="48"/>
      <c r="F45" s="49"/>
    </row>
    <row r="46" spans="1:12">
      <c r="A46" s="51" t="s">
        <v>15</v>
      </c>
      <c r="B46" s="66"/>
      <c r="C46" s="156"/>
      <c r="D46" s="157"/>
      <c r="E46" s="158"/>
      <c r="F46" s="150"/>
    </row>
    <row r="47" spans="1:12" s="144" customFormat="1" ht="20.25" customHeight="1">
      <c r="A47" s="151" t="s">
        <v>46</v>
      </c>
      <c r="B47" s="139" t="s">
        <v>47</v>
      </c>
      <c r="C47" s="140">
        <f>'fondo crediti dubbi'!E13</f>
        <v>885000</v>
      </c>
      <c r="D47" s="168">
        <f>'fondo crediti dubbi'!G13</f>
        <v>20000</v>
      </c>
      <c r="E47" s="140">
        <f>'fondo crediti dubbi'!K13</f>
        <v>20000</v>
      </c>
      <c r="F47" s="143">
        <f>E47/C47</f>
        <v>2.2598870056497175E-2</v>
      </c>
      <c r="H47" s="145"/>
      <c r="I47" s="145"/>
      <c r="J47" s="145"/>
      <c r="K47" s="145"/>
      <c r="L47" s="145"/>
    </row>
    <row r="48" spans="1:12">
      <c r="A48" s="51" t="s">
        <v>15</v>
      </c>
      <c r="B48" s="54"/>
      <c r="C48" s="159"/>
      <c r="D48" s="157"/>
      <c r="E48" s="158"/>
      <c r="F48" s="150"/>
    </row>
    <row r="49" spans="1:6" ht="30" customHeight="1">
      <c r="A49" s="42" t="s">
        <v>48</v>
      </c>
      <c r="B49" s="20" t="s">
        <v>49</v>
      </c>
      <c r="C49" s="140">
        <f>'fondo crediti dubbi'!E15</f>
        <v>50000</v>
      </c>
      <c r="D49" s="168">
        <f>'fondo crediti dubbi'!G15</f>
        <v>12000</v>
      </c>
      <c r="E49" s="140">
        <f>'fondo crediti dubbi'!I15</f>
        <v>12000</v>
      </c>
      <c r="F49" s="143">
        <f>E49/C49</f>
        <v>0.24</v>
      </c>
    </row>
    <row r="50" spans="1:6">
      <c r="A50" s="51" t="s">
        <v>15</v>
      </c>
      <c r="B50" s="54"/>
      <c r="C50" s="159"/>
      <c r="D50" s="160"/>
      <c r="E50" s="161"/>
      <c r="F50" s="162"/>
    </row>
    <row r="51" spans="1:6">
      <c r="A51" s="42" t="s">
        <v>50</v>
      </c>
      <c r="B51" s="35" t="s">
        <v>51</v>
      </c>
      <c r="C51" s="152"/>
      <c r="D51" s="153"/>
      <c r="E51" s="154"/>
      <c r="F51" s="155"/>
    </row>
    <row r="52" spans="1:6">
      <c r="A52" s="51" t="s">
        <v>15</v>
      </c>
      <c r="B52" s="54"/>
      <c r="C52" s="159"/>
      <c r="D52" s="157"/>
      <c r="E52" s="158"/>
      <c r="F52" s="150"/>
    </row>
    <row r="53" spans="1:6">
      <c r="A53" s="42" t="s">
        <v>52</v>
      </c>
      <c r="B53" s="35" t="s">
        <v>53</v>
      </c>
      <c r="C53" s="163"/>
      <c r="D53" s="164"/>
      <c r="E53" s="163"/>
      <c r="F53" s="143"/>
    </row>
    <row r="54" spans="1:6">
      <c r="A54" s="51" t="s">
        <v>15</v>
      </c>
      <c r="B54" s="54"/>
      <c r="C54" s="159"/>
      <c r="D54" s="157"/>
      <c r="E54" s="158"/>
      <c r="F54" s="150"/>
    </row>
    <row r="55" spans="1:6">
      <c r="A55" s="42" t="s">
        <v>54</v>
      </c>
      <c r="B55" s="35" t="s">
        <v>55</v>
      </c>
      <c r="C55" s="152"/>
      <c r="D55" s="153"/>
      <c r="E55" s="154"/>
      <c r="F55" s="155"/>
    </row>
    <row r="56" spans="1:6">
      <c r="A56" s="7" t="s">
        <v>15</v>
      </c>
      <c r="B56" s="33"/>
      <c r="C56" s="159"/>
      <c r="D56" s="157"/>
      <c r="E56" s="158"/>
      <c r="F56" s="150"/>
    </row>
    <row r="57" spans="1:6" ht="15.75" thickBot="1">
      <c r="A57" s="44" t="s">
        <v>56</v>
      </c>
      <c r="B57" s="45" t="s">
        <v>57</v>
      </c>
      <c r="C57" s="165">
        <f>+C55+C53+C51+C49+C47</f>
        <v>935000</v>
      </c>
      <c r="D57" s="165">
        <f>+D55+D53+D51+D49+D47</f>
        <v>32000</v>
      </c>
      <c r="E57" s="166">
        <f>+E55+E53+E51+E49+E47</f>
        <v>32000</v>
      </c>
      <c r="F57" s="167">
        <f>E57/C57</f>
        <v>3.4224598930481284E-2</v>
      </c>
    </row>
    <row r="58" spans="1:6" ht="15.75" thickTop="1">
      <c r="A58" s="7" t="s">
        <v>15</v>
      </c>
      <c r="B58" s="33"/>
      <c r="C58" s="9"/>
      <c r="D58" s="16"/>
      <c r="E58" s="48"/>
      <c r="F58" s="49"/>
    </row>
    <row r="59" spans="1:6">
      <c r="A59" s="47" t="s">
        <v>15</v>
      </c>
      <c r="B59" s="35" t="s">
        <v>58</v>
      </c>
      <c r="C59" s="9"/>
      <c r="D59" s="16"/>
      <c r="E59" s="48"/>
      <c r="F59" s="12"/>
    </row>
    <row r="60" spans="1:6">
      <c r="A60" s="68" t="s">
        <v>15</v>
      </c>
      <c r="B60" s="69"/>
      <c r="C60" s="9"/>
      <c r="D60" s="16"/>
      <c r="E60" s="48"/>
      <c r="F60" s="12"/>
    </row>
    <row r="61" spans="1:6">
      <c r="A61" s="42" t="s">
        <v>59</v>
      </c>
      <c r="B61" s="35" t="s">
        <v>60</v>
      </c>
      <c r="C61" s="21"/>
      <c r="D61" s="30"/>
      <c r="E61" s="29"/>
      <c r="F61" s="32"/>
    </row>
    <row r="62" spans="1:6">
      <c r="A62" s="51" t="s">
        <v>15</v>
      </c>
      <c r="B62" s="70"/>
      <c r="C62" s="9"/>
      <c r="D62" s="16"/>
      <c r="E62" s="48"/>
      <c r="F62" s="12"/>
    </row>
    <row r="63" spans="1:6">
      <c r="A63" s="42" t="s">
        <v>61</v>
      </c>
      <c r="B63" s="35" t="s">
        <v>62</v>
      </c>
      <c r="C63" s="21"/>
      <c r="D63" s="40"/>
      <c r="E63" s="59"/>
      <c r="F63" s="26"/>
    </row>
    <row r="64" spans="1:6">
      <c r="A64" s="42"/>
      <c r="B64" s="71" t="s">
        <v>63</v>
      </c>
      <c r="C64" s="21"/>
      <c r="D64" s="40"/>
      <c r="E64" s="59"/>
      <c r="F64" s="26"/>
    </row>
    <row r="65" spans="1:7">
      <c r="A65" s="42"/>
      <c r="B65" s="72" t="s">
        <v>64</v>
      </c>
      <c r="C65" s="21"/>
      <c r="D65" s="40"/>
      <c r="E65" s="59"/>
      <c r="F65" s="26"/>
    </row>
    <row r="66" spans="1:7">
      <c r="A66" s="42"/>
      <c r="B66" s="61" t="s">
        <v>65</v>
      </c>
      <c r="C66" s="29"/>
      <c r="D66" s="30"/>
      <c r="E66" s="29"/>
      <c r="F66" s="32"/>
    </row>
    <row r="67" spans="1:7">
      <c r="A67" s="51" t="s">
        <v>15</v>
      </c>
      <c r="B67" s="54"/>
      <c r="C67" s="9"/>
      <c r="D67" s="16"/>
      <c r="E67" s="48"/>
      <c r="F67" s="12"/>
    </row>
    <row r="68" spans="1:7">
      <c r="A68" s="42" t="s">
        <v>66</v>
      </c>
      <c r="B68" s="35" t="s">
        <v>67</v>
      </c>
      <c r="C68" s="21"/>
      <c r="D68" s="40"/>
      <c r="E68" s="59"/>
      <c r="F68" s="26"/>
    </row>
    <row r="69" spans="1:7">
      <c r="A69" s="42"/>
      <c r="B69" s="71" t="s">
        <v>68</v>
      </c>
      <c r="C69" s="21"/>
      <c r="D69" s="40"/>
      <c r="E69" s="59"/>
      <c r="F69" s="26"/>
    </row>
    <row r="70" spans="1:7">
      <c r="A70" s="42"/>
      <c r="B70" s="72" t="s">
        <v>69</v>
      </c>
      <c r="C70" s="21"/>
      <c r="D70" s="40"/>
      <c r="E70" s="59"/>
      <c r="F70" s="26"/>
    </row>
    <row r="71" spans="1:7">
      <c r="A71" s="42"/>
      <c r="B71" s="61" t="s">
        <v>70</v>
      </c>
      <c r="C71" s="29"/>
      <c r="D71" s="30"/>
      <c r="E71" s="29"/>
      <c r="F71" s="32"/>
    </row>
    <row r="72" spans="1:7">
      <c r="A72" s="51" t="s">
        <v>15</v>
      </c>
      <c r="B72" s="54"/>
      <c r="C72" s="9"/>
      <c r="D72" s="16"/>
      <c r="E72" s="48"/>
      <c r="F72" s="12"/>
      <c r="G72" s="1"/>
    </row>
    <row r="73" spans="1:7">
      <c r="A73" s="42" t="s">
        <v>71</v>
      </c>
      <c r="B73" s="35" t="s">
        <v>72</v>
      </c>
      <c r="C73" s="21"/>
      <c r="D73" s="30"/>
      <c r="E73" s="29"/>
      <c r="F73" s="32"/>
    </row>
    <row r="74" spans="1:7">
      <c r="A74" s="73" t="s">
        <v>15</v>
      </c>
      <c r="B74" s="70"/>
      <c r="C74" s="9"/>
      <c r="D74" s="16"/>
      <c r="E74" s="48"/>
      <c r="F74" s="12"/>
    </row>
    <row r="75" spans="1:7">
      <c r="A75" s="74" t="s">
        <v>73</v>
      </c>
      <c r="B75" s="35" t="s">
        <v>74</v>
      </c>
      <c r="C75" s="21"/>
      <c r="D75" s="30"/>
      <c r="E75" s="29"/>
      <c r="F75" s="32"/>
    </row>
    <row r="76" spans="1:7">
      <c r="A76" s="75" t="s">
        <v>15</v>
      </c>
      <c r="B76" s="33"/>
      <c r="C76" s="9"/>
      <c r="D76" s="16"/>
      <c r="E76" s="48"/>
      <c r="F76" s="12"/>
    </row>
    <row r="77" spans="1:7" ht="16.5" customHeight="1" thickBot="1">
      <c r="A77" s="44" t="s">
        <v>75</v>
      </c>
      <c r="B77" s="45" t="s">
        <v>76</v>
      </c>
      <c r="C77" s="136">
        <f>+C75+C73+C68+C63+C61</f>
        <v>0</v>
      </c>
      <c r="D77" s="137">
        <f>+D75+D73+D71+D66+D61</f>
        <v>0</v>
      </c>
      <c r="E77" s="136">
        <f>+E75+E73+E71+E66+E61</f>
        <v>0</v>
      </c>
      <c r="F77" s="76"/>
    </row>
    <row r="78" spans="1:7" ht="12.75" customHeight="1" thickTop="1">
      <c r="A78" s="77"/>
      <c r="B78" s="78"/>
      <c r="C78" s="79"/>
      <c r="D78" s="30"/>
      <c r="E78" s="29"/>
      <c r="F78" s="26"/>
    </row>
    <row r="79" spans="1:7" ht="16.5" customHeight="1">
      <c r="A79" s="77"/>
      <c r="B79" s="80" t="s">
        <v>77</v>
      </c>
      <c r="C79" s="30"/>
      <c r="D79" s="30"/>
      <c r="E79" s="29"/>
      <c r="F79" s="26"/>
    </row>
    <row r="80" spans="1:7" ht="16.5" customHeight="1">
      <c r="A80" s="77"/>
      <c r="B80" s="81"/>
      <c r="C80" s="30"/>
      <c r="D80" s="30"/>
      <c r="E80" s="29"/>
      <c r="F80" s="26"/>
    </row>
    <row r="81" spans="1:6" ht="16.5" customHeight="1">
      <c r="A81" s="42" t="s">
        <v>78</v>
      </c>
      <c r="B81" s="35" t="s">
        <v>79</v>
      </c>
      <c r="C81" s="43"/>
      <c r="D81" s="30"/>
      <c r="E81" s="29"/>
      <c r="F81" s="32"/>
    </row>
    <row r="82" spans="1:6" ht="16.5" customHeight="1">
      <c r="A82" s="42"/>
      <c r="B82" s="35"/>
      <c r="C82" s="30"/>
      <c r="D82" s="30"/>
      <c r="E82" s="29"/>
      <c r="F82" s="26"/>
    </row>
    <row r="83" spans="1:6" ht="16.5" customHeight="1">
      <c r="A83" s="42" t="s">
        <v>80</v>
      </c>
      <c r="B83" s="35" t="s">
        <v>81</v>
      </c>
      <c r="C83" s="43"/>
      <c r="D83" s="30"/>
      <c r="E83" s="29"/>
      <c r="F83" s="32"/>
    </row>
    <row r="84" spans="1:6" ht="16.5" customHeight="1">
      <c r="A84" s="42"/>
      <c r="B84" s="35"/>
      <c r="C84" s="30"/>
      <c r="D84" s="30"/>
      <c r="E84" s="29"/>
      <c r="F84" s="26"/>
    </row>
    <row r="85" spans="1:6" ht="16.5" customHeight="1">
      <c r="A85" s="42" t="s">
        <v>82</v>
      </c>
      <c r="B85" s="35" t="s">
        <v>83</v>
      </c>
      <c r="C85" s="43"/>
      <c r="D85" s="30"/>
      <c r="E85" s="29"/>
      <c r="F85" s="32"/>
    </row>
    <row r="86" spans="1:6" ht="24" customHeight="1">
      <c r="A86" s="42"/>
      <c r="B86" s="35"/>
      <c r="C86" s="30"/>
      <c r="D86" s="30"/>
      <c r="E86" s="29"/>
      <c r="F86" s="26"/>
    </row>
    <row r="87" spans="1:6">
      <c r="A87" s="42" t="s">
        <v>84</v>
      </c>
      <c r="B87" s="35" t="s">
        <v>85</v>
      </c>
      <c r="C87" s="43"/>
      <c r="D87" s="30"/>
      <c r="E87" s="29"/>
      <c r="F87" s="32"/>
    </row>
    <row r="88" spans="1:6">
      <c r="A88" s="42"/>
      <c r="B88" s="35"/>
      <c r="C88" s="174"/>
      <c r="D88" s="174"/>
      <c r="E88" s="175"/>
      <c r="F88" s="26"/>
    </row>
    <row r="89" spans="1:6" ht="15.75" thickBot="1">
      <c r="A89" s="44" t="s">
        <v>86</v>
      </c>
      <c r="B89" s="82" t="s">
        <v>87</v>
      </c>
      <c r="C89" s="137">
        <f>+C87+C85+C83+C81</f>
        <v>0</v>
      </c>
      <c r="D89" s="137">
        <f>+D87+D85+D83+D81</f>
        <v>0</v>
      </c>
      <c r="E89" s="137">
        <f>+E87+E85+E83+E81</f>
        <v>0</v>
      </c>
      <c r="F89" s="26"/>
    </row>
    <row r="90" spans="1:6" ht="22.5" customHeight="1" thickTop="1">
      <c r="A90" s="75" t="s">
        <v>15</v>
      </c>
      <c r="B90" s="83"/>
      <c r="C90" s="84"/>
      <c r="D90" s="10"/>
      <c r="E90" s="11"/>
      <c r="F90" s="49"/>
    </row>
    <row r="91" spans="1:6">
      <c r="A91" s="75"/>
      <c r="B91" s="85" t="s">
        <v>88</v>
      </c>
      <c r="C91" s="169">
        <f>+C29+C44+C57+C77+C89</f>
        <v>4847000</v>
      </c>
      <c r="D91" s="169">
        <f>+D29+D44+D57+D77+D89</f>
        <v>149360</v>
      </c>
      <c r="E91" s="170">
        <f>+E29+E44+E57+E77+E89</f>
        <v>160000</v>
      </c>
      <c r="F91" s="32">
        <f>E91/C91</f>
        <v>3.3010109345987207E-2</v>
      </c>
    </row>
    <row r="92" spans="1:6" ht="15.75" thickBot="1">
      <c r="A92" s="88"/>
      <c r="B92" s="89"/>
      <c r="C92" s="90"/>
      <c r="D92" s="91"/>
      <c r="E92" s="92"/>
      <c r="F92" s="93"/>
    </row>
    <row r="93" spans="1:6" s="1" customFormat="1" ht="10.5" customHeight="1" thickTop="1">
      <c r="A93" s="94" t="s">
        <v>15</v>
      </c>
      <c r="B93" s="95"/>
      <c r="C93" s="96"/>
      <c r="D93" s="97"/>
      <c r="E93" s="98"/>
      <c r="F93" s="99"/>
    </row>
    <row r="94" spans="1:6" s="1" customFormat="1">
      <c r="A94" s="94"/>
      <c r="B94" s="85" t="s">
        <v>89</v>
      </c>
      <c r="C94" s="172">
        <f>C91</f>
        <v>4847000</v>
      </c>
      <c r="D94" s="172">
        <f>D91</f>
        <v>149360</v>
      </c>
      <c r="E94" s="171">
        <f>E91</f>
        <v>160000</v>
      </c>
      <c r="F94" s="32">
        <f>E94/C94</f>
        <v>3.3010109345987207E-2</v>
      </c>
    </row>
    <row r="95" spans="1:6" s="1" customFormat="1" ht="6" customHeight="1" thickBot="1">
      <c r="A95" s="102"/>
      <c r="B95" s="103"/>
      <c r="C95" s="104"/>
      <c r="D95" s="105"/>
      <c r="E95" s="106"/>
      <c r="F95" s="107"/>
    </row>
    <row r="96" spans="1:6" s="1" customFormat="1" ht="10.5" customHeight="1" thickTop="1">
      <c r="A96" s="94" t="s">
        <v>15</v>
      </c>
      <c r="B96" s="95"/>
      <c r="C96" s="96"/>
      <c r="D96" s="97"/>
      <c r="E96" s="98"/>
      <c r="F96" s="99"/>
    </row>
    <row r="97" spans="1:7" s="1" customFormat="1">
      <c r="A97" s="94"/>
      <c r="B97" s="85" t="s">
        <v>91</v>
      </c>
      <c r="C97" s="100" t="s">
        <v>90</v>
      </c>
      <c r="D97" s="176">
        <f>+D77</f>
        <v>0</v>
      </c>
      <c r="E97" s="176">
        <f>+E77</f>
        <v>0</v>
      </c>
      <c r="F97" s="32">
        <v>0</v>
      </c>
    </row>
    <row r="98" spans="1:7" s="1" customFormat="1" ht="9.75" customHeight="1" thickBot="1">
      <c r="A98" s="102"/>
      <c r="B98" s="103"/>
      <c r="C98" s="104"/>
      <c r="D98" s="105"/>
      <c r="E98" s="106"/>
      <c r="F98" s="107"/>
    </row>
    <row r="99" spans="1:7" ht="15.75" thickTop="1">
      <c r="A99" s="108"/>
      <c r="B99" s="108"/>
      <c r="C99" s="9"/>
      <c r="D99" s="48"/>
      <c r="E99" s="48"/>
      <c r="F99" s="109"/>
    </row>
    <row r="100" spans="1:7" s="145" customFormat="1" ht="45" customHeight="1">
      <c r="A100" s="218" t="s">
        <v>92</v>
      </c>
      <c r="B100" s="218"/>
      <c r="C100" s="218"/>
      <c r="D100" s="218"/>
      <c r="E100" s="218"/>
      <c r="F100" s="218"/>
      <c r="G100" s="144"/>
    </row>
    <row r="101" spans="1:7" s="145" customFormat="1" ht="27.75" customHeight="1">
      <c r="A101" s="219" t="s">
        <v>93</v>
      </c>
      <c r="B101" s="220"/>
      <c r="C101" s="220"/>
      <c r="D101" s="220"/>
      <c r="E101" s="220"/>
      <c r="F101" s="220"/>
      <c r="G101" s="144"/>
    </row>
    <row r="102" spans="1:7" s="145" customFormat="1" ht="71.25" customHeight="1">
      <c r="A102" s="218" t="s">
        <v>94</v>
      </c>
      <c r="B102" s="218"/>
      <c r="C102" s="218"/>
      <c r="D102" s="218"/>
      <c r="E102" s="218"/>
      <c r="F102" s="218"/>
    </row>
    <row r="103" spans="1:7" s="145" customFormat="1" ht="32.25" customHeight="1">
      <c r="A103" s="144" t="s">
        <v>93</v>
      </c>
      <c r="B103" s="173"/>
      <c r="C103" s="173"/>
      <c r="D103" s="173"/>
      <c r="E103" s="173"/>
      <c r="F103" s="173"/>
      <c r="G103" s="144"/>
    </row>
    <row r="104" spans="1:7" ht="7.5" customHeight="1">
      <c r="C104" s="112"/>
    </row>
    <row r="105" spans="1:7" ht="31.5" hidden="1" customHeight="1">
      <c r="B105" s="113"/>
      <c r="C105" s="113"/>
      <c r="D105" s="113"/>
      <c r="E105" s="113"/>
      <c r="F105" s="113"/>
      <c r="G105" s="114"/>
    </row>
    <row r="106" spans="1:7">
      <c r="C106" s="112"/>
    </row>
    <row r="107" spans="1:7">
      <c r="C107" s="112"/>
    </row>
  </sheetData>
  <mergeCells count="11">
    <mergeCell ref="A100:F100"/>
    <mergeCell ref="A101:F101"/>
    <mergeCell ref="A102:F102"/>
    <mergeCell ref="A2:F2"/>
    <mergeCell ref="A3:F3"/>
    <mergeCell ref="A5:A6"/>
    <mergeCell ref="B5:B6"/>
    <mergeCell ref="C5:C6"/>
    <mergeCell ref="D5:D6"/>
    <mergeCell ref="E5:E6"/>
    <mergeCell ref="F5:F6"/>
  </mergeCells>
  <printOptions horizontalCentered="1"/>
  <pageMargins left="0.15748031496062992" right="3.937007874015748E-2" top="0.15748031496062992" bottom="0.15748031496062992" header="7.874015748031496E-2" footer="7.874015748031496E-2"/>
  <pageSetup paperSize="9" scale="45"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M109"/>
  <sheetViews>
    <sheetView topLeftCell="A19" zoomScale="75" zoomScaleNormal="75" workbookViewId="0">
      <selection activeCell="E13" sqref="E13"/>
    </sheetView>
  </sheetViews>
  <sheetFormatPr defaultRowHeight="15"/>
  <cols>
    <col min="1" max="1" width="13.42578125" style="110" customWidth="1"/>
    <col min="2" max="2" width="92.5703125" style="110" customWidth="1"/>
    <col min="3" max="3" width="18" style="115" customWidth="1"/>
    <col min="4" max="5" width="18" style="110" customWidth="1"/>
    <col min="6" max="6" width="21.28515625" style="110" customWidth="1"/>
    <col min="7" max="7" width="54" customWidth="1"/>
    <col min="8" max="12" width="9.140625" style="1"/>
  </cols>
  <sheetData>
    <row r="1" spans="1:13" ht="21.75" customHeight="1">
      <c r="A1" s="206" t="s">
        <v>0</v>
      </c>
      <c r="B1" s="206"/>
      <c r="C1" s="206"/>
      <c r="D1" s="206"/>
      <c r="E1" s="206"/>
      <c r="F1" s="206"/>
      <c r="I1" s="2"/>
      <c r="M1" s="1"/>
    </row>
    <row r="2" spans="1:13" ht="21.75" customHeight="1">
      <c r="A2" s="116"/>
      <c r="B2" s="116"/>
      <c r="C2" s="116"/>
      <c r="D2" s="116"/>
      <c r="E2" s="116"/>
      <c r="F2" s="116"/>
      <c r="I2" s="2"/>
      <c r="M2" s="1"/>
    </row>
    <row r="3" spans="1:13" s="1" customFormat="1" ht="28.5" customHeight="1">
      <c r="A3" s="207" t="s">
        <v>1</v>
      </c>
      <c r="B3" s="207"/>
      <c r="C3" s="207"/>
      <c r="D3" s="207"/>
      <c r="E3" s="207"/>
      <c r="F3" s="207"/>
      <c r="G3" s="4"/>
      <c r="H3" s="4"/>
      <c r="I3" s="4"/>
    </row>
    <row r="4" spans="1:13" s="1" customFormat="1" ht="17.25" customHeight="1">
      <c r="A4" s="207" t="s">
        <v>109</v>
      </c>
      <c r="B4" s="207"/>
      <c r="C4" s="207"/>
      <c r="D4" s="207"/>
      <c r="E4" s="207"/>
      <c r="F4" s="207"/>
      <c r="G4" s="4"/>
      <c r="H4" s="4"/>
      <c r="I4" s="4"/>
    </row>
    <row r="5" spans="1:13" s="1" customFormat="1" ht="21.75" customHeight="1">
      <c r="A5" s="208" t="s">
        <v>3</v>
      </c>
      <c r="B5" s="208"/>
      <c r="C5" s="208"/>
      <c r="D5" s="208"/>
      <c r="E5" s="208"/>
      <c r="F5" s="208"/>
      <c r="G5" s="4"/>
      <c r="H5" s="4"/>
      <c r="I5" s="4"/>
    </row>
    <row r="6" spans="1:13" s="1" customFormat="1" ht="27" customHeight="1" thickBot="1">
      <c r="A6" s="5"/>
      <c r="B6" s="5"/>
      <c r="C6" s="5"/>
      <c r="D6" s="5"/>
      <c r="E6" s="5"/>
      <c r="F6" s="5"/>
    </row>
    <row r="7" spans="1:13" s="6" customFormat="1" ht="54" customHeight="1" thickTop="1">
      <c r="A7" s="209" t="s">
        <v>4</v>
      </c>
      <c r="B7" s="211" t="s">
        <v>5</v>
      </c>
      <c r="C7" s="211" t="s">
        <v>6</v>
      </c>
      <c r="D7" s="211" t="s">
        <v>7</v>
      </c>
      <c r="E7" s="214" t="s">
        <v>8</v>
      </c>
      <c r="F7" s="216" t="s">
        <v>9</v>
      </c>
    </row>
    <row r="8" spans="1:13" s="6" customFormat="1" ht="47.25" customHeight="1" thickBot="1">
      <c r="A8" s="210"/>
      <c r="B8" s="212"/>
      <c r="C8" s="213"/>
      <c r="D8" s="213"/>
      <c r="E8" s="215"/>
      <c r="F8" s="217"/>
    </row>
    <row r="9" spans="1:13" ht="15.75" thickTop="1">
      <c r="A9" s="7"/>
      <c r="B9" s="8"/>
      <c r="C9" s="9"/>
      <c r="D9" s="10"/>
      <c r="E9" s="11"/>
      <c r="F9" s="12"/>
    </row>
    <row r="10" spans="1:13" ht="15" customHeight="1">
      <c r="A10" s="13"/>
      <c r="B10" s="14" t="s">
        <v>10</v>
      </c>
      <c r="C10" s="15"/>
      <c r="D10" s="16"/>
      <c r="E10" s="17"/>
      <c r="F10" s="18"/>
    </row>
    <row r="11" spans="1:13">
      <c r="A11" s="19"/>
      <c r="B11" s="20"/>
      <c r="C11" s="21"/>
      <c r="D11" s="16"/>
      <c r="E11" s="17"/>
      <c r="F11" s="22"/>
    </row>
    <row r="12" spans="1:13" ht="16.5" customHeight="1">
      <c r="A12" s="23" t="s">
        <v>11</v>
      </c>
      <c r="B12" s="20" t="s">
        <v>12</v>
      </c>
      <c r="C12" s="124">
        <f>'fondo crediti dubbi'!E5</f>
        <v>3912000</v>
      </c>
      <c r="D12" s="125">
        <f>'fondo crediti dubbi'!G5</f>
        <v>117360</v>
      </c>
      <c r="E12" s="126">
        <f>'fondo crediti dubbi'!M5</f>
        <v>168000</v>
      </c>
      <c r="F12" s="26">
        <f>E12/C12</f>
        <v>4.2944785276073622E-2</v>
      </c>
    </row>
    <row r="13" spans="1:13">
      <c r="A13" s="23"/>
      <c r="B13" s="27" t="s">
        <v>13</v>
      </c>
      <c r="C13" s="124"/>
      <c r="D13" s="125"/>
      <c r="E13" s="126"/>
      <c r="F13" s="26"/>
    </row>
    <row r="14" spans="1:13">
      <c r="A14" s="23"/>
      <c r="B14" s="28" t="s">
        <v>14</v>
      </c>
      <c r="C14" s="127">
        <f>C12</f>
        <v>3912000</v>
      </c>
      <c r="D14" s="128">
        <f>D12</f>
        <v>117360</v>
      </c>
      <c r="E14" s="129">
        <f>E12</f>
        <v>168000</v>
      </c>
      <c r="F14" s="32">
        <f>F12</f>
        <v>4.2944785276073622E-2</v>
      </c>
    </row>
    <row r="15" spans="1:13" ht="36" customHeight="1">
      <c r="A15" s="7" t="s">
        <v>15</v>
      </c>
      <c r="B15" s="33"/>
      <c r="C15" s="130"/>
      <c r="D15" s="131"/>
      <c r="E15" s="132"/>
      <c r="F15" s="12"/>
    </row>
    <row r="16" spans="1:13">
      <c r="A16" s="23" t="s">
        <v>16</v>
      </c>
      <c r="B16" s="35" t="s">
        <v>17</v>
      </c>
      <c r="C16" s="124"/>
      <c r="D16" s="125"/>
      <c r="E16" s="126"/>
      <c r="F16" s="26"/>
    </row>
    <row r="17" spans="1:7">
      <c r="A17" s="23"/>
      <c r="B17" s="27" t="s">
        <v>13</v>
      </c>
      <c r="C17" s="124"/>
      <c r="D17" s="125"/>
      <c r="E17" s="126"/>
      <c r="F17" s="26"/>
    </row>
    <row r="18" spans="1:7">
      <c r="A18" s="23"/>
      <c r="B18" s="28" t="s">
        <v>18</v>
      </c>
      <c r="C18" s="127"/>
      <c r="D18" s="128"/>
      <c r="E18" s="129"/>
      <c r="F18" s="32"/>
    </row>
    <row r="19" spans="1:7" ht="27.75" customHeight="1">
      <c r="A19" s="19" t="s">
        <v>15</v>
      </c>
      <c r="B19" s="36"/>
      <c r="C19" s="124"/>
      <c r="D19" s="131"/>
      <c r="E19" s="132"/>
      <c r="F19" s="22"/>
    </row>
    <row r="20" spans="1:7">
      <c r="A20" s="23" t="s">
        <v>19</v>
      </c>
      <c r="B20" s="20" t="s">
        <v>20</v>
      </c>
      <c r="C20" s="124"/>
      <c r="D20" s="125"/>
      <c r="E20" s="126"/>
      <c r="F20" s="26"/>
      <c r="G20" s="37"/>
    </row>
    <row r="21" spans="1:7">
      <c r="A21" s="23"/>
      <c r="B21" s="27" t="s">
        <v>13</v>
      </c>
      <c r="C21" s="124"/>
      <c r="D21" s="125"/>
      <c r="E21" s="126"/>
      <c r="F21" s="26"/>
    </row>
    <row r="22" spans="1:7" ht="12.75" customHeight="1">
      <c r="A22" s="23"/>
      <c r="B22" s="28" t="s">
        <v>21</v>
      </c>
      <c r="C22" s="127"/>
      <c r="D22" s="128"/>
      <c r="E22" s="129"/>
      <c r="F22" s="32"/>
    </row>
    <row r="23" spans="1:7" ht="13.5" customHeight="1">
      <c r="A23" s="23"/>
      <c r="B23" s="27"/>
      <c r="C23" s="124"/>
      <c r="D23" s="125"/>
      <c r="E23" s="126"/>
      <c r="F23" s="26"/>
    </row>
    <row r="24" spans="1:7">
      <c r="A24" s="38" t="s">
        <v>22</v>
      </c>
      <c r="B24" s="39" t="s">
        <v>23</v>
      </c>
      <c r="C24" s="124"/>
      <c r="D24" s="133"/>
      <c r="E24" s="134"/>
      <c r="F24" s="26"/>
    </row>
    <row r="25" spans="1:7">
      <c r="A25" s="42"/>
      <c r="B25" s="20"/>
      <c r="C25" s="124"/>
      <c r="D25" s="131"/>
      <c r="E25" s="134"/>
      <c r="F25" s="26"/>
    </row>
    <row r="26" spans="1:7">
      <c r="A26" s="23" t="s">
        <v>15</v>
      </c>
      <c r="B26" s="20"/>
      <c r="C26" s="124"/>
      <c r="D26" s="133"/>
      <c r="E26" s="134"/>
      <c r="F26" s="26"/>
    </row>
    <row r="27" spans="1:7" s="145" customFormat="1">
      <c r="A27" s="138" t="s">
        <v>24</v>
      </c>
      <c r="B27" s="139" t="s">
        <v>25</v>
      </c>
      <c r="C27" s="140"/>
      <c r="D27" s="141"/>
      <c r="E27" s="142"/>
      <c r="F27" s="143"/>
      <c r="G27" s="144"/>
    </row>
    <row r="28" spans="1:7" s="145" customFormat="1">
      <c r="A28" s="146" t="s">
        <v>15</v>
      </c>
      <c r="B28" s="147"/>
      <c r="C28" s="148"/>
      <c r="D28" s="141"/>
      <c r="E28" s="149"/>
      <c r="F28" s="150"/>
      <c r="G28" s="144"/>
    </row>
    <row r="29" spans="1:7">
      <c r="A29" s="23" t="s">
        <v>26</v>
      </c>
      <c r="B29" s="20" t="s">
        <v>27</v>
      </c>
      <c r="C29" s="125"/>
      <c r="D29" s="133"/>
      <c r="E29" s="134"/>
      <c r="F29" s="26"/>
    </row>
    <row r="30" spans="1:7">
      <c r="A30" s="23"/>
      <c r="B30" s="20"/>
      <c r="C30" s="124"/>
      <c r="D30" s="125"/>
      <c r="E30" s="126"/>
      <c r="F30" s="26"/>
    </row>
    <row r="31" spans="1:7" ht="15.75" thickBot="1">
      <c r="A31" s="44" t="s">
        <v>28</v>
      </c>
      <c r="B31" s="45" t="s">
        <v>29</v>
      </c>
      <c r="C31" s="135">
        <f>C12+C16+C20+C24+C27+C29</f>
        <v>3912000</v>
      </c>
      <c r="D31" s="135">
        <f>D12+D16+D20+D24+D27+D29</f>
        <v>117360</v>
      </c>
      <c r="E31" s="135">
        <f>E12+E16+E20+E24+E27+E29</f>
        <v>168000</v>
      </c>
      <c r="F31" s="26">
        <f>E31/C31</f>
        <v>4.2944785276073622E-2</v>
      </c>
      <c r="G31" s="1"/>
    </row>
    <row r="32" spans="1:7" ht="15.75" thickTop="1">
      <c r="A32" s="47" t="s">
        <v>15</v>
      </c>
      <c r="B32" s="35" t="s">
        <v>30</v>
      </c>
      <c r="C32" s="9"/>
      <c r="D32" s="16"/>
      <c r="E32" s="48"/>
      <c r="F32" s="49"/>
      <c r="G32" s="50"/>
    </row>
    <row r="33" spans="1:7">
      <c r="A33" s="51" t="s">
        <v>15</v>
      </c>
      <c r="B33" s="35"/>
      <c r="C33" s="9"/>
      <c r="D33" s="16"/>
      <c r="E33" s="48"/>
      <c r="F33" s="12"/>
      <c r="G33" s="50"/>
    </row>
    <row r="34" spans="1:7">
      <c r="A34" s="42" t="s">
        <v>31</v>
      </c>
      <c r="B34" s="35" t="s">
        <v>32</v>
      </c>
      <c r="C34" s="21"/>
      <c r="D34" s="52"/>
      <c r="E34" s="53"/>
      <c r="F34" s="26"/>
    </row>
    <row r="35" spans="1:7">
      <c r="A35" s="42" t="s">
        <v>15</v>
      </c>
      <c r="B35" s="54"/>
      <c r="C35" s="9"/>
      <c r="D35" s="16"/>
      <c r="E35" s="48"/>
      <c r="F35" s="12"/>
    </row>
    <row r="36" spans="1:7">
      <c r="A36" s="42" t="s">
        <v>33</v>
      </c>
      <c r="B36" s="35" t="s">
        <v>34</v>
      </c>
      <c r="C36" s="21"/>
      <c r="D36" s="30"/>
      <c r="E36" s="29"/>
      <c r="F36" s="32"/>
    </row>
    <row r="37" spans="1:7">
      <c r="A37" s="51" t="s">
        <v>15</v>
      </c>
      <c r="B37" s="54"/>
      <c r="C37" s="9"/>
      <c r="D37" s="55"/>
      <c r="E37" s="56"/>
      <c r="F37" s="57"/>
    </row>
    <row r="38" spans="1:7">
      <c r="A38" s="42" t="s">
        <v>35</v>
      </c>
      <c r="B38" s="35" t="s">
        <v>36</v>
      </c>
      <c r="C38" s="21"/>
      <c r="D38" s="30"/>
      <c r="E38" s="29"/>
      <c r="F38" s="32"/>
    </row>
    <row r="39" spans="1:7">
      <c r="A39" s="51" t="s">
        <v>15</v>
      </c>
      <c r="B39" s="58"/>
      <c r="C39" s="9"/>
      <c r="D39" s="55"/>
      <c r="E39" s="56"/>
      <c r="F39" s="57"/>
    </row>
    <row r="40" spans="1:7">
      <c r="A40" s="42" t="s">
        <v>37</v>
      </c>
      <c r="B40" s="20" t="s">
        <v>38</v>
      </c>
      <c r="C40" s="21"/>
      <c r="D40" s="30"/>
      <c r="E40" s="29"/>
      <c r="F40" s="32"/>
    </row>
    <row r="41" spans="1:7">
      <c r="A41" s="51" t="s">
        <v>15</v>
      </c>
      <c r="B41" s="54"/>
      <c r="C41" s="9"/>
      <c r="D41" s="16"/>
      <c r="E41" s="48"/>
      <c r="F41" s="12"/>
    </row>
    <row r="42" spans="1:7">
      <c r="A42" s="42" t="s">
        <v>39</v>
      </c>
      <c r="B42" s="35" t="s">
        <v>40</v>
      </c>
      <c r="C42" s="21"/>
      <c r="D42" s="40"/>
      <c r="E42" s="59"/>
      <c r="F42" s="26"/>
    </row>
    <row r="43" spans="1:7">
      <c r="A43" s="7" t="s">
        <v>15</v>
      </c>
      <c r="B43" s="60" t="s">
        <v>41</v>
      </c>
      <c r="C43" s="9"/>
      <c r="D43" s="40"/>
      <c r="E43" s="59"/>
      <c r="F43" s="26"/>
    </row>
    <row r="44" spans="1:7">
      <c r="A44" s="7"/>
      <c r="B44" s="61" t="s">
        <v>42</v>
      </c>
      <c r="C44" s="62"/>
      <c r="D44" s="30"/>
      <c r="E44" s="29"/>
      <c r="F44" s="32"/>
    </row>
    <row r="45" spans="1:7">
      <c r="A45" s="7"/>
      <c r="B45" s="63"/>
      <c r="C45" s="59"/>
      <c r="D45" s="16"/>
      <c r="E45" s="48"/>
      <c r="F45" s="12"/>
    </row>
    <row r="46" spans="1:7" ht="15.75" thickBot="1">
      <c r="A46" s="44" t="s">
        <v>43</v>
      </c>
      <c r="B46" s="45" t="s">
        <v>44</v>
      </c>
      <c r="C46" s="136">
        <f>+C42+C40+C38+C36+C34</f>
        <v>0</v>
      </c>
      <c r="D46" s="137">
        <f>+D44+D40+D38+D36</f>
        <v>0</v>
      </c>
      <c r="E46" s="136">
        <f>+E44+E40+E38+E36</f>
        <v>0</v>
      </c>
      <c r="F46" s="65"/>
    </row>
    <row r="47" spans="1:7" ht="15.75" thickTop="1">
      <c r="A47" s="47" t="s">
        <v>15</v>
      </c>
      <c r="B47" s="35" t="s">
        <v>45</v>
      </c>
      <c r="C47" s="59"/>
      <c r="D47" s="16"/>
      <c r="E47" s="48"/>
      <c r="F47" s="49"/>
    </row>
    <row r="48" spans="1:7">
      <c r="A48" s="51" t="s">
        <v>15</v>
      </c>
      <c r="B48" s="66"/>
      <c r="C48" s="156"/>
      <c r="D48" s="157"/>
      <c r="E48" s="158"/>
      <c r="F48" s="150"/>
    </row>
    <row r="49" spans="1:12" s="144" customFormat="1" ht="20.25" customHeight="1">
      <c r="A49" s="151" t="s">
        <v>46</v>
      </c>
      <c r="B49" s="139" t="s">
        <v>47</v>
      </c>
      <c r="C49" s="140">
        <f>'fondo crediti dubbi'!E13</f>
        <v>885000</v>
      </c>
      <c r="D49" s="168">
        <f>'fondo crediti dubbi'!G13</f>
        <v>20000</v>
      </c>
      <c r="E49" s="140">
        <f>'fondo crediti dubbi'!M13</f>
        <v>20000</v>
      </c>
      <c r="F49" s="143">
        <f>E49/C49</f>
        <v>2.2598870056497175E-2</v>
      </c>
      <c r="H49" s="145"/>
      <c r="I49" s="145"/>
      <c r="J49" s="145"/>
      <c r="K49" s="145"/>
      <c r="L49" s="145"/>
    </row>
    <row r="50" spans="1:12">
      <c r="A50" s="51" t="s">
        <v>15</v>
      </c>
      <c r="B50" s="54"/>
      <c r="C50" s="159"/>
      <c r="D50" s="157"/>
      <c r="E50" s="158"/>
      <c r="F50" s="150"/>
    </row>
    <row r="51" spans="1:12" ht="30" customHeight="1">
      <c r="A51" s="42" t="s">
        <v>48</v>
      </c>
      <c r="B51" s="20" t="s">
        <v>49</v>
      </c>
      <c r="C51" s="140">
        <f>'fondo crediti dubbi'!E15</f>
        <v>50000</v>
      </c>
      <c r="D51" s="168">
        <f>'fondo crediti dubbi'!G15</f>
        <v>12000</v>
      </c>
      <c r="E51" s="140">
        <f>'fondo crediti dubbi'!I15</f>
        <v>12000</v>
      </c>
      <c r="F51" s="143">
        <f>E51/C51</f>
        <v>0.24</v>
      </c>
    </row>
    <row r="52" spans="1:12">
      <c r="A52" s="51" t="s">
        <v>15</v>
      </c>
      <c r="B52" s="54"/>
      <c r="C52" s="159"/>
      <c r="D52" s="160"/>
      <c r="E52" s="161"/>
      <c r="F52" s="162"/>
    </row>
    <row r="53" spans="1:12">
      <c r="A53" s="42" t="s">
        <v>50</v>
      </c>
      <c r="B53" s="35" t="s">
        <v>51</v>
      </c>
      <c r="C53" s="152"/>
      <c r="D53" s="153"/>
      <c r="E53" s="154"/>
      <c r="F53" s="155"/>
    </row>
    <row r="54" spans="1:12">
      <c r="A54" s="51" t="s">
        <v>15</v>
      </c>
      <c r="B54" s="54"/>
      <c r="C54" s="159"/>
      <c r="D54" s="157"/>
      <c r="E54" s="158"/>
      <c r="F54" s="150"/>
    </row>
    <row r="55" spans="1:12">
      <c r="A55" s="42" t="s">
        <v>52</v>
      </c>
      <c r="B55" s="35" t="s">
        <v>53</v>
      </c>
      <c r="C55" s="163"/>
      <c r="D55" s="164"/>
      <c r="E55" s="163"/>
      <c r="F55" s="143"/>
    </row>
    <row r="56" spans="1:12">
      <c r="A56" s="51" t="s">
        <v>15</v>
      </c>
      <c r="B56" s="54"/>
      <c r="C56" s="159"/>
      <c r="D56" s="157"/>
      <c r="E56" s="158"/>
      <c r="F56" s="150"/>
    </row>
    <row r="57" spans="1:12">
      <c r="A57" s="42" t="s">
        <v>54</v>
      </c>
      <c r="B57" s="35" t="s">
        <v>55</v>
      </c>
      <c r="C57" s="152"/>
      <c r="D57" s="153"/>
      <c r="E57" s="154"/>
      <c r="F57" s="155"/>
    </row>
    <row r="58" spans="1:12">
      <c r="A58" s="7" t="s">
        <v>15</v>
      </c>
      <c r="B58" s="33"/>
      <c r="C58" s="159"/>
      <c r="D58" s="157"/>
      <c r="E58" s="158"/>
      <c r="F58" s="150"/>
    </row>
    <row r="59" spans="1:12" ht="15.75" thickBot="1">
      <c r="A59" s="44" t="s">
        <v>56</v>
      </c>
      <c r="B59" s="45" t="s">
        <v>57</v>
      </c>
      <c r="C59" s="165">
        <f>+C57+C55+C53+C51+C49</f>
        <v>935000</v>
      </c>
      <c r="D59" s="165">
        <f>+D57+D55+D53+D51+D49</f>
        <v>32000</v>
      </c>
      <c r="E59" s="166">
        <f>+E57+E55+E53+E51+E49</f>
        <v>32000</v>
      </c>
      <c r="F59" s="167">
        <f>E59/C59</f>
        <v>3.4224598930481284E-2</v>
      </c>
    </row>
    <row r="60" spans="1:12" ht="15.75" thickTop="1">
      <c r="A60" s="7" t="s">
        <v>15</v>
      </c>
      <c r="B60" s="33"/>
      <c r="C60" s="9"/>
      <c r="D60" s="16"/>
      <c r="E60" s="48"/>
      <c r="F60" s="49"/>
    </row>
    <row r="61" spans="1:12">
      <c r="A61" s="47" t="s">
        <v>15</v>
      </c>
      <c r="B61" s="35" t="s">
        <v>58</v>
      </c>
      <c r="C61" s="9"/>
      <c r="D61" s="16"/>
      <c r="E61" s="48"/>
      <c r="F61" s="12"/>
    </row>
    <row r="62" spans="1:12">
      <c r="A62" s="68" t="s">
        <v>15</v>
      </c>
      <c r="B62" s="69"/>
      <c r="C62" s="9"/>
      <c r="D62" s="16"/>
      <c r="E62" s="48"/>
      <c r="F62" s="12"/>
    </row>
    <row r="63" spans="1:12">
      <c r="A63" s="42" t="s">
        <v>59</v>
      </c>
      <c r="B63" s="35" t="s">
        <v>60</v>
      </c>
      <c r="C63" s="21"/>
      <c r="D63" s="30"/>
      <c r="E63" s="29"/>
      <c r="F63" s="32"/>
    </row>
    <row r="64" spans="1:12">
      <c r="A64" s="51" t="s">
        <v>15</v>
      </c>
      <c r="B64" s="70"/>
      <c r="C64" s="9"/>
      <c r="D64" s="16"/>
      <c r="E64" s="48"/>
      <c r="F64" s="12"/>
    </row>
    <row r="65" spans="1:7">
      <c r="A65" s="42" t="s">
        <v>61</v>
      </c>
      <c r="B65" s="35" t="s">
        <v>62</v>
      </c>
      <c r="C65" s="21"/>
      <c r="D65" s="40"/>
      <c r="E65" s="59"/>
      <c r="F65" s="26"/>
    </row>
    <row r="66" spans="1:7">
      <c r="A66" s="42"/>
      <c r="B66" s="71" t="s">
        <v>63</v>
      </c>
      <c r="C66" s="21"/>
      <c r="D66" s="40"/>
      <c r="E66" s="59"/>
      <c r="F66" s="26"/>
    </row>
    <row r="67" spans="1:7">
      <c r="A67" s="42"/>
      <c r="B67" s="72" t="s">
        <v>64</v>
      </c>
      <c r="C67" s="21"/>
      <c r="D67" s="40"/>
      <c r="E67" s="59"/>
      <c r="F67" s="26"/>
    </row>
    <row r="68" spans="1:7">
      <c r="A68" s="42"/>
      <c r="B68" s="61" t="s">
        <v>65</v>
      </c>
      <c r="C68" s="29"/>
      <c r="D68" s="30"/>
      <c r="E68" s="29"/>
      <c r="F68" s="32"/>
    </row>
    <row r="69" spans="1:7">
      <c r="A69" s="51" t="s">
        <v>15</v>
      </c>
      <c r="B69" s="54"/>
      <c r="C69" s="9"/>
      <c r="D69" s="16"/>
      <c r="E69" s="48"/>
      <c r="F69" s="12"/>
    </row>
    <row r="70" spans="1:7">
      <c r="A70" s="42" t="s">
        <v>66</v>
      </c>
      <c r="B70" s="35" t="s">
        <v>67</v>
      </c>
      <c r="C70" s="21"/>
      <c r="D70" s="40"/>
      <c r="E70" s="59"/>
      <c r="F70" s="26"/>
    </row>
    <row r="71" spans="1:7">
      <c r="A71" s="42"/>
      <c r="B71" s="71" t="s">
        <v>68</v>
      </c>
      <c r="C71" s="21"/>
      <c r="D71" s="40"/>
      <c r="E71" s="59"/>
      <c r="F71" s="26"/>
    </row>
    <row r="72" spans="1:7">
      <c r="A72" s="42"/>
      <c r="B72" s="72" t="s">
        <v>69</v>
      </c>
      <c r="C72" s="21"/>
      <c r="D72" s="40"/>
      <c r="E72" s="59"/>
      <c r="F72" s="26"/>
    </row>
    <row r="73" spans="1:7">
      <c r="A73" s="42"/>
      <c r="B73" s="61" t="s">
        <v>70</v>
      </c>
      <c r="C73" s="29"/>
      <c r="D73" s="30"/>
      <c r="E73" s="29"/>
      <c r="F73" s="32"/>
    </row>
    <row r="74" spans="1:7">
      <c r="A74" s="51" t="s">
        <v>15</v>
      </c>
      <c r="B74" s="54"/>
      <c r="C74" s="9"/>
      <c r="D74" s="16"/>
      <c r="E74" s="48"/>
      <c r="F74" s="12"/>
      <c r="G74" s="1"/>
    </row>
    <row r="75" spans="1:7">
      <c r="A75" s="42" t="s">
        <v>71</v>
      </c>
      <c r="B75" s="35" t="s">
        <v>72</v>
      </c>
      <c r="C75" s="21"/>
      <c r="D75" s="30"/>
      <c r="E75" s="29"/>
      <c r="F75" s="32"/>
    </row>
    <row r="76" spans="1:7">
      <c r="A76" s="73" t="s">
        <v>15</v>
      </c>
      <c r="B76" s="70"/>
      <c r="C76" s="9"/>
      <c r="D76" s="16"/>
      <c r="E76" s="48"/>
      <c r="F76" s="12"/>
    </row>
    <row r="77" spans="1:7">
      <c r="A77" s="74" t="s">
        <v>73</v>
      </c>
      <c r="B77" s="35" t="s">
        <v>74</v>
      </c>
      <c r="C77" s="21"/>
      <c r="D77" s="30"/>
      <c r="E77" s="29"/>
      <c r="F77" s="32"/>
    </row>
    <row r="78" spans="1:7">
      <c r="A78" s="75" t="s">
        <v>15</v>
      </c>
      <c r="B78" s="33"/>
      <c r="C78" s="9"/>
      <c r="D78" s="16"/>
      <c r="E78" s="48"/>
      <c r="F78" s="12"/>
    </row>
    <row r="79" spans="1:7" ht="16.5" customHeight="1" thickBot="1">
      <c r="A79" s="44" t="s">
        <v>75</v>
      </c>
      <c r="B79" s="45" t="s">
        <v>76</v>
      </c>
      <c r="C79" s="136">
        <f>+C77+C75+C70+C65+C63</f>
        <v>0</v>
      </c>
      <c r="D79" s="137">
        <f>+D77+D75+D73+D68+D63</f>
        <v>0</v>
      </c>
      <c r="E79" s="136">
        <f>+E77+E75+E73+E68+E63</f>
        <v>0</v>
      </c>
      <c r="F79" s="76"/>
    </row>
    <row r="80" spans="1:7" ht="12.75" customHeight="1" thickTop="1">
      <c r="A80" s="77"/>
      <c r="B80" s="78"/>
      <c r="C80" s="79"/>
      <c r="D80" s="30"/>
      <c r="E80" s="29"/>
      <c r="F80" s="26"/>
    </row>
    <row r="81" spans="1:6" ht="16.5" customHeight="1">
      <c r="A81" s="77"/>
      <c r="B81" s="80" t="s">
        <v>77</v>
      </c>
      <c r="C81" s="30"/>
      <c r="D81" s="30"/>
      <c r="E81" s="29"/>
      <c r="F81" s="26"/>
    </row>
    <row r="82" spans="1:6" ht="16.5" customHeight="1">
      <c r="A82" s="77"/>
      <c r="B82" s="81"/>
      <c r="C82" s="30"/>
      <c r="D82" s="30"/>
      <c r="E82" s="29"/>
      <c r="F82" s="26"/>
    </row>
    <row r="83" spans="1:6" ht="16.5" customHeight="1">
      <c r="A83" s="42" t="s">
        <v>78</v>
      </c>
      <c r="B83" s="35" t="s">
        <v>79</v>
      </c>
      <c r="C83" s="43"/>
      <c r="D83" s="30"/>
      <c r="E83" s="29"/>
      <c r="F83" s="32"/>
    </row>
    <row r="84" spans="1:6" ht="16.5" customHeight="1">
      <c r="A84" s="42"/>
      <c r="B84" s="35"/>
      <c r="C84" s="30"/>
      <c r="D84" s="30"/>
      <c r="E84" s="29"/>
      <c r="F84" s="26"/>
    </row>
    <row r="85" spans="1:6" ht="16.5" customHeight="1">
      <c r="A85" s="42" t="s">
        <v>80</v>
      </c>
      <c r="B85" s="35" t="s">
        <v>81</v>
      </c>
      <c r="C85" s="43"/>
      <c r="D85" s="30"/>
      <c r="E85" s="29"/>
      <c r="F85" s="32"/>
    </row>
    <row r="86" spans="1:6" ht="16.5" customHeight="1">
      <c r="A86" s="42"/>
      <c r="B86" s="35"/>
      <c r="C86" s="30"/>
      <c r="D86" s="30"/>
      <c r="E86" s="29"/>
      <c r="F86" s="26"/>
    </row>
    <row r="87" spans="1:6" ht="16.5" customHeight="1">
      <c r="A87" s="42" t="s">
        <v>82</v>
      </c>
      <c r="B87" s="35" t="s">
        <v>83</v>
      </c>
      <c r="C87" s="43"/>
      <c r="D87" s="30"/>
      <c r="E87" s="29"/>
      <c r="F87" s="32"/>
    </row>
    <row r="88" spans="1:6" ht="24" customHeight="1">
      <c r="A88" s="42"/>
      <c r="B88" s="35"/>
      <c r="C88" s="30"/>
      <c r="D88" s="30"/>
      <c r="E88" s="29"/>
      <c r="F88" s="26"/>
    </row>
    <row r="89" spans="1:6">
      <c r="A89" s="42" t="s">
        <v>84</v>
      </c>
      <c r="B89" s="35" t="s">
        <v>85</v>
      </c>
      <c r="C89" s="43"/>
      <c r="D89" s="30"/>
      <c r="E89" s="29"/>
      <c r="F89" s="32"/>
    </row>
    <row r="90" spans="1:6">
      <c r="A90" s="42"/>
      <c r="B90" s="35"/>
      <c r="C90" s="174"/>
      <c r="D90" s="174"/>
      <c r="E90" s="175"/>
      <c r="F90" s="26"/>
    </row>
    <row r="91" spans="1:6" ht="15.75" thickBot="1">
      <c r="A91" s="44" t="s">
        <v>86</v>
      </c>
      <c r="B91" s="82" t="s">
        <v>87</v>
      </c>
      <c r="C91" s="137">
        <f>+C89+C87+C85+C83</f>
        <v>0</v>
      </c>
      <c r="D91" s="137">
        <f>+D89+D87+D85+D83</f>
        <v>0</v>
      </c>
      <c r="E91" s="137">
        <f>+E89+E87+E85+E83</f>
        <v>0</v>
      </c>
      <c r="F91" s="26"/>
    </row>
    <row r="92" spans="1:6" ht="22.5" customHeight="1" thickTop="1">
      <c r="A92" s="75" t="s">
        <v>15</v>
      </c>
      <c r="B92" s="83"/>
      <c r="C92" s="84"/>
      <c r="D92" s="10"/>
      <c r="E92" s="11"/>
      <c r="F92" s="49"/>
    </row>
    <row r="93" spans="1:6">
      <c r="A93" s="75"/>
      <c r="B93" s="85" t="s">
        <v>88</v>
      </c>
      <c r="C93" s="169">
        <f>+C31+C46+C59+C79+C91</f>
        <v>4847000</v>
      </c>
      <c r="D93" s="169">
        <f>+D31+D46+D59+D79+D91</f>
        <v>149360</v>
      </c>
      <c r="E93" s="170">
        <f>+E31+E46+E59+E79+E91</f>
        <v>200000</v>
      </c>
      <c r="F93" s="32">
        <f>E93/C93</f>
        <v>4.1262636682484012E-2</v>
      </c>
    </row>
    <row r="94" spans="1:6" ht="15.75" thickBot="1">
      <c r="A94" s="88"/>
      <c r="B94" s="89"/>
      <c r="C94" s="90"/>
      <c r="D94" s="91"/>
      <c r="E94" s="92"/>
      <c r="F94" s="93"/>
    </row>
    <row r="95" spans="1:6" s="1" customFormat="1" ht="10.5" customHeight="1" thickTop="1">
      <c r="A95" s="94" t="s">
        <v>15</v>
      </c>
      <c r="B95" s="95"/>
      <c r="C95" s="96"/>
      <c r="D95" s="97"/>
      <c r="E95" s="98"/>
      <c r="F95" s="99"/>
    </row>
    <row r="96" spans="1:6" s="1" customFormat="1">
      <c r="A96" s="94"/>
      <c r="B96" s="85" t="s">
        <v>89</v>
      </c>
      <c r="C96" s="172">
        <f>C93</f>
        <v>4847000</v>
      </c>
      <c r="D96" s="172">
        <f>D93</f>
        <v>149360</v>
      </c>
      <c r="E96" s="171">
        <f>E93</f>
        <v>200000</v>
      </c>
      <c r="F96" s="32">
        <f>E96/C96</f>
        <v>4.1262636682484012E-2</v>
      </c>
    </row>
    <row r="97" spans="1:7" s="1" customFormat="1" ht="6" customHeight="1" thickBot="1">
      <c r="A97" s="102"/>
      <c r="B97" s="103"/>
      <c r="C97" s="104"/>
      <c r="D97" s="105"/>
      <c r="E97" s="106"/>
      <c r="F97" s="107"/>
    </row>
    <row r="98" spans="1:7" s="1" customFormat="1" ht="10.5" customHeight="1" thickTop="1">
      <c r="A98" s="94" t="s">
        <v>15</v>
      </c>
      <c r="B98" s="95"/>
      <c r="C98" s="96"/>
      <c r="D98" s="97"/>
      <c r="E98" s="98"/>
      <c r="F98" s="99"/>
    </row>
    <row r="99" spans="1:7" s="1" customFormat="1">
      <c r="A99" s="94"/>
      <c r="B99" s="85" t="s">
        <v>91</v>
      </c>
      <c r="C99" s="100" t="s">
        <v>90</v>
      </c>
      <c r="D99" s="176">
        <f>+D79</f>
        <v>0</v>
      </c>
      <c r="E99" s="176">
        <f>+E79</f>
        <v>0</v>
      </c>
      <c r="F99" s="32">
        <v>0</v>
      </c>
    </row>
    <row r="100" spans="1:7" s="1" customFormat="1" ht="9.75" customHeight="1" thickBot="1">
      <c r="A100" s="102"/>
      <c r="B100" s="103"/>
      <c r="C100" s="104"/>
      <c r="D100" s="105"/>
      <c r="E100" s="106"/>
      <c r="F100" s="107"/>
    </row>
    <row r="101" spans="1:7" ht="15.75" thickTop="1">
      <c r="A101" s="108"/>
      <c r="B101" s="108"/>
      <c r="C101" s="9"/>
      <c r="D101" s="48"/>
      <c r="E101" s="48"/>
      <c r="F101" s="109"/>
    </row>
    <row r="102" spans="1:7" s="145" customFormat="1" ht="45" customHeight="1">
      <c r="A102" s="218" t="s">
        <v>92</v>
      </c>
      <c r="B102" s="218"/>
      <c r="C102" s="218"/>
      <c r="D102" s="218"/>
      <c r="E102" s="218"/>
      <c r="F102" s="218"/>
      <c r="G102" s="144"/>
    </row>
    <row r="103" spans="1:7" s="145" customFormat="1" ht="27.75" customHeight="1">
      <c r="A103" s="219" t="s">
        <v>93</v>
      </c>
      <c r="B103" s="220"/>
      <c r="C103" s="220"/>
      <c r="D103" s="220"/>
      <c r="E103" s="220"/>
      <c r="F103" s="220"/>
      <c r="G103" s="144"/>
    </row>
    <row r="104" spans="1:7" s="145" customFormat="1" ht="71.25" customHeight="1">
      <c r="A104" s="218" t="s">
        <v>94</v>
      </c>
      <c r="B104" s="218"/>
      <c r="C104" s="218"/>
      <c r="D104" s="218"/>
      <c r="E104" s="218"/>
      <c r="F104" s="218"/>
    </row>
    <row r="105" spans="1:7" s="145" customFormat="1" ht="32.25" customHeight="1">
      <c r="A105" s="144" t="s">
        <v>93</v>
      </c>
      <c r="B105" s="173"/>
      <c r="C105" s="173"/>
      <c r="D105" s="173"/>
      <c r="E105" s="173"/>
      <c r="F105" s="173"/>
      <c r="G105" s="144"/>
    </row>
    <row r="106" spans="1:7" ht="7.5" customHeight="1">
      <c r="C106" s="112"/>
    </row>
    <row r="107" spans="1:7" ht="31.5" hidden="1" customHeight="1">
      <c r="B107" s="113"/>
      <c r="C107" s="113"/>
      <c r="D107" s="113"/>
      <c r="E107" s="113"/>
      <c r="F107" s="113"/>
      <c r="G107" s="114"/>
    </row>
    <row r="108" spans="1:7">
      <c r="C108" s="112"/>
    </row>
    <row r="109" spans="1:7">
      <c r="C109" s="112"/>
    </row>
  </sheetData>
  <mergeCells count="13">
    <mergeCell ref="A102:F102"/>
    <mergeCell ref="A103:F103"/>
    <mergeCell ref="A104:F104"/>
    <mergeCell ref="A1:F1"/>
    <mergeCell ref="A3:F3"/>
    <mergeCell ref="A4:F4"/>
    <mergeCell ref="A5:F5"/>
    <mergeCell ref="A7:A8"/>
    <mergeCell ref="B7:B8"/>
    <mergeCell ref="C7:C8"/>
    <mergeCell ref="D7:D8"/>
    <mergeCell ref="E7:E8"/>
    <mergeCell ref="F7:F8"/>
  </mergeCells>
  <printOptions horizontalCentered="1"/>
  <pageMargins left="0.15748031496062992" right="3.937007874015748E-2" top="0.15748031496062992" bottom="0.15748031496062992" header="7.874015748031496E-2" footer="7.874015748031496E-2"/>
  <pageSetup paperSize="9" scale="45"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election activeCell="C36" sqref="C36:D3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8</vt:i4>
      </vt:variant>
    </vt:vector>
  </HeadingPairs>
  <TitlesOfParts>
    <vt:vector size="14" baseType="lpstr">
      <vt:lpstr>All c) FCDDE</vt:lpstr>
      <vt:lpstr>All c) FCDDE SG2014</vt:lpstr>
      <vt:lpstr>fondo crediti dubbi</vt:lpstr>
      <vt:lpstr>All c) FCDDE SG2015</vt:lpstr>
      <vt:lpstr>All c) FCDDE SG2016</vt:lpstr>
      <vt:lpstr>Foglio1</vt:lpstr>
      <vt:lpstr>'All c) FCDDE'!Area_stampa</vt:lpstr>
      <vt:lpstr>'All c) FCDDE SG2014'!Area_stampa</vt:lpstr>
      <vt:lpstr>'All c) FCDDE SG2015'!Area_stampa</vt:lpstr>
      <vt:lpstr>'All c) FCDDE SG2016'!Area_stampa</vt:lpstr>
      <vt:lpstr>'All c) FCDDE'!Titoli_stampa</vt:lpstr>
      <vt:lpstr>'All c) FCDDE SG2014'!Titoli_stampa</vt:lpstr>
      <vt:lpstr>'All c) FCDDE SG2015'!Titoli_stampa</vt:lpstr>
      <vt:lpstr>'All c) FCDDE SG2016'!Titoli_stampa</vt:lpstr>
    </vt:vector>
  </TitlesOfParts>
  <Company>Comune di San Gimignano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cesarif</dc:creator>
  <cp:lastModifiedBy>bbagni</cp:lastModifiedBy>
  <cp:lastPrinted>2014-02-19T08:26:44Z</cp:lastPrinted>
  <dcterms:created xsi:type="dcterms:W3CDTF">2014-01-29T17:59:22Z</dcterms:created>
  <dcterms:modified xsi:type="dcterms:W3CDTF">2014-02-19T08:33:21Z</dcterms:modified>
</cp:coreProperties>
</file>